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Tomi\Documents\Juoksija\Polkujuoksija\2022-Polkujuoksija\"/>
    </mc:Choice>
  </mc:AlternateContent>
  <bookViews>
    <workbookView xWindow="0" yWindow="0" windowWidth="19200" windowHeight="7310"/>
  </bookViews>
  <sheets>
    <sheet name="UTMB Results" sheetId="1" r:id="rId1"/>
  </sheets>
  <definedNames>
    <definedName name="_xlnm._FilterDatabase" localSheetId="0" hidden="1">'UTMB Results'!$A$24:$Z$50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9" i="1" l="1"/>
  <c r="AA40" i="1"/>
  <c r="AA41" i="1"/>
  <c r="AA42" i="1"/>
  <c r="AA43" i="1"/>
  <c r="AA44" i="1"/>
  <c r="AA45" i="1"/>
  <c r="AA46" i="1"/>
  <c r="AA47" i="1"/>
  <c r="AA48" i="1"/>
  <c r="AA49" i="1"/>
  <c r="AA27" i="1"/>
  <c r="AA28" i="1"/>
  <c r="AA29" i="1"/>
  <c r="AA30" i="1"/>
  <c r="AA32" i="1"/>
  <c r="AA33" i="1"/>
  <c r="AA34" i="1"/>
  <c r="AA35" i="1"/>
  <c r="AA36" i="1"/>
  <c r="AA37" i="1"/>
  <c r="AA38" i="1"/>
  <c r="AA26" i="1"/>
  <c r="T50" i="1"/>
  <c r="M50" i="1" s="1"/>
  <c r="T49" i="1"/>
  <c r="T48" i="1"/>
  <c r="T47" i="1"/>
  <c r="T46" i="1"/>
  <c r="T45" i="1"/>
  <c r="T44" i="1"/>
  <c r="T43" i="1"/>
  <c r="T42" i="1"/>
  <c r="J49" i="1"/>
  <c r="J48" i="1"/>
  <c r="M48" i="1" s="1"/>
  <c r="J47" i="1"/>
  <c r="J46" i="1"/>
  <c r="J45" i="1"/>
  <c r="J44" i="1"/>
  <c r="K45" i="1" s="1"/>
  <c r="J43" i="1"/>
  <c r="J42" i="1"/>
  <c r="J41" i="1"/>
  <c r="J40" i="1"/>
  <c r="J39" i="1"/>
  <c r="J38" i="1"/>
  <c r="T36" i="1"/>
  <c r="T37" i="1"/>
  <c r="T38" i="1"/>
  <c r="T39" i="1"/>
  <c r="M39" i="1" s="1"/>
  <c r="T40" i="1"/>
  <c r="T41" i="1"/>
  <c r="M30" i="1"/>
  <c r="T27" i="1"/>
  <c r="T28" i="1"/>
  <c r="T29" i="1"/>
  <c r="T31" i="1"/>
  <c r="T32" i="1"/>
  <c r="T33" i="1"/>
  <c r="T34" i="1"/>
  <c r="T35" i="1"/>
  <c r="T26" i="1"/>
  <c r="J36" i="1"/>
  <c r="M36" i="1" s="1"/>
  <c r="J37" i="1"/>
  <c r="J27" i="1"/>
  <c r="J28" i="1"/>
  <c r="J29" i="1"/>
  <c r="J31" i="1"/>
  <c r="J32" i="1"/>
  <c r="J33" i="1"/>
  <c r="J34" i="1"/>
  <c r="J35" i="1"/>
  <c r="J26" i="1"/>
  <c r="K28" i="1" s="1"/>
  <c r="K36" i="1" l="1"/>
  <c r="K43" i="1"/>
  <c r="M44" i="1"/>
  <c r="M27" i="1"/>
  <c r="M46" i="1"/>
  <c r="K47" i="1"/>
  <c r="M26" i="1"/>
  <c r="M42" i="1"/>
  <c r="M35" i="1"/>
  <c r="M43" i="1"/>
  <c r="M37" i="1"/>
  <c r="M41" i="1"/>
  <c r="M34" i="1"/>
  <c r="M40" i="1"/>
  <c r="M33" i="1"/>
  <c r="M32" i="1"/>
  <c r="M38" i="1"/>
  <c r="M47" i="1"/>
  <c r="M49" i="1"/>
  <c r="M45" i="1"/>
</calcChain>
</file>

<file path=xl/sharedStrings.xml><?xml version="1.0" encoding="utf-8"?>
<sst xmlns="http://schemas.openxmlformats.org/spreadsheetml/2006/main" count="254" uniqueCount="171">
  <si>
    <t>Chamonix</t>
  </si>
  <si>
    <t>V-18:00</t>
  </si>
  <si>
    <t>-</t>
  </si>
  <si>
    <t>Le Delevret</t>
  </si>
  <si>
    <t>V-19:35</t>
  </si>
  <si>
    <t>Saint Gervais</t>
  </si>
  <si>
    <t>V-20:18</t>
  </si>
  <si>
    <t>V-21:40</t>
  </si>
  <si>
    <t>La Balme</t>
  </si>
  <si>
    <t>V-22:56</t>
  </si>
  <si>
    <t>Ref. Croix Bonhomme</t>
  </si>
  <si>
    <t>S-00:11</t>
  </si>
  <si>
    <t>Les Chapieux</t>
  </si>
  <si>
    <t>S-00:50</t>
  </si>
  <si>
    <t>Col de la Seigne</t>
  </si>
  <si>
    <t>S-02:38</t>
  </si>
  <si>
    <t>Lac Combal</t>
  </si>
  <si>
    <t>S-03:51</t>
  </si>
  <si>
    <t>Arrete du Mont-Favre</t>
  </si>
  <si>
    <t>S-04:46</t>
  </si>
  <si>
    <t>S-05:20</t>
  </si>
  <si>
    <t>S-05:56</t>
  </si>
  <si>
    <t>S-06:12</t>
  </si>
  <si>
    <t>Refuge Bertone</t>
  </si>
  <si>
    <t>S-07:22</t>
  </si>
  <si>
    <t>Refuge Bonatti</t>
  </si>
  <si>
    <t>S-08:23</t>
  </si>
  <si>
    <t>Arnuva</t>
  </si>
  <si>
    <t>S-09:10</t>
  </si>
  <si>
    <t>Grand Col Ferret</t>
  </si>
  <si>
    <t>S-10:21</t>
  </si>
  <si>
    <t>La Fouly</t>
  </si>
  <si>
    <t>S-11:33</t>
  </si>
  <si>
    <t>Champex-Lac</t>
  </si>
  <si>
    <t>S-13:41</t>
  </si>
  <si>
    <t>La Giete</t>
  </si>
  <si>
    <t>S-16:12</t>
  </si>
  <si>
    <t>Trient</t>
  </si>
  <si>
    <t>S-17:01</t>
  </si>
  <si>
    <t>Catogne</t>
  </si>
  <si>
    <t>S-19:00</t>
  </si>
  <si>
    <t>Vallorcine</t>
  </si>
  <si>
    <t>S-19:54</t>
  </si>
  <si>
    <t>La Tete aux vents</t>
  </si>
  <si>
    <t>S-21:57</t>
  </si>
  <si>
    <t>La Flegere</t>
  </si>
  <si>
    <t>S-22:44</t>
  </si>
  <si>
    <t>D-00:04</t>
  </si>
  <si>
    <t>LANGEL Kai</t>
  </si>
  <si>
    <t>Finisher : 30:03:46</t>
  </si>
  <si>
    <t>General ranking : 79</t>
  </si>
  <si>
    <t>Category ranking V1 H : 26</t>
  </si>
  <si>
    <t>Club / Team : C.E. TRAIL TARRACO</t>
  </si>
  <si>
    <t>Nationality : FI</t>
  </si>
  <si>
    <t>V-18:01</t>
  </si>
  <si>
    <t>V-19:46</t>
  </si>
  <si>
    <t>Saint-Gervais</t>
  </si>
  <si>
    <t>V-20:34</t>
  </si>
  <si>
    <t>Les Contamines Montjoie</t>
  </si>
  <si>
    <t>V-21:55</t>
  </si>
  <si>
    <t>V-23:10</t>
  </si>
  <si>
    <t>Refuge de la Croix du Bonhomme</t>
  </si>
  <si>
    <t>S-00:30</t>
  </si>
  <si>
    <t>S-01:07</t>
  </si>
  <si>
    <t>S-03:07</t>
  </si>
  <si>
    <t>S-03:39</t>
  </si>
  <si>
    <t>Arête du Mont-Favre</t>
  </si>
  <si>
    <t>S-04:34</t>
  </si>
  <si>
    <t>Col Checrouit Maison Vieille</t>
  </si>
  <si>
    <t>S-05:09</t>
  </si>
  <si>
    <t>Courmayeur - Mountain Sport Center</t>
  </si>
  <si>
    <t>S-05:46</t>
  </si>
  <si>
    <t>Place de l Ange - Courmayeur</t>
  </si>
  <si>
    <t>S-06:08</t>
  </si>
  <si>
    <t>S-07:16</t>
  </si>
  <si>
    <t>S-08:26</t>
  </si>
  <si>
    <t>Arnouvaz</t>
  </si>
  <si>
    <t>S-09:12</t>
  </si>
  <si>
    <t>S-10:25</t>
  </si>
  <si>
    <t>S-11:38</t>
  </si>
  <si>
    <t>S-13:46</t>
  </si>
  <si>
    <t>La Giète</t>
  </si>
  <si>
    <t>S-16:05</t>
  </si>
  <si>
    <t>S-16:44</t>
  </si>
  <si>
    <t>Les Tseppes</t>
  </si>
  <si>
    <t>S-17:48</t>
  </si>
  <si>
    <t>S-18:49</t>
  </si>
  <si>
    <t>Tré le Champs</t>
  </si>
  <si>
    <t>S-19:30</t>
  </si>
  <si>
    <t>La Flégère</t>
  </si>
  <si>
    <t>S-21:03</t>
  </si>
  <si>
    <t>S-21:49</t>
  </si>
  <si>
    <t>MAKSIMAINEN Ville</t>
  </si>
  <si>
    <t>Finisher : 27:47:49</t>
  </si>
  <si>
    <t>General ranking : 69</t>
  </si>
  <si>
    <t>Category ranking V1 H : 21</t>
  </si>
  <si>
    <t>Club / Team : HOKA ONE ONE TEAM FINLAND</t>
  </si>
  <si>
    <t>Les Houches</t>
  </si>
  <si>
    <t>V-18:38</t>
  </si>
  <si>
    <t>V-20:11</t>
  </si>
  <si>
    <t>V-21:27</t>
  </si>
  <si>
    <t>V-22:43</t>
  </si>
  <si>
    <t>V-23:58</t>
  </si>
  <si>
    <t>S-00:33</t>
  </si>
  <si>
    <t>S-02:25</t>
  </si>
  <si>
    <t>S-05:17</t>
  </si>
  <si>
    <t>Courmayeur - Mountain Sport Center Entrée</t>
  </si>
  <si>
    <t>S-05:51</t>
  </si>
  <si>
    <t>Courmayeur - Mountain Sport Center Sortie</t>
  </si>
  <si>
    <t>S-06:04</t>
  </si>
  <si>
    <t>S-07:27</t>
  </si>
  <si>
    <t>S-08:34</t>
  </si>
  <si>
    <t>S-09:20</t>
  </si>
  <si>
    <t>S-10:34</t>
  </si>
  <si>
    <t>S-11:39</t>
  </si>
  <si>
    <t>S-14:01</t>
  </si>
  <si>
    <t>S-16:41</t>
  </si>
  <si>
    <t>S-17:27</t>
  </si>
  <si>
    <t>S-18:39</t>
  </si>
  <si>
    <t>S-19:49</t>
  </si>
  <si>
    <t>La Tête aux vents</t>
  </si>
  <si>
    <t>S-22:01</t>
  </si>
  <si>
    <t>S-22:46</t>
  </si>
  <si>
    <t>D-00:03</t>
  </si>
  <si>
    <t>ORAVAMÄKI Maija</t>
  </si>
  <si>
    <t>Finisher : 30:03:37</t>
  </si>
  <si>
    <t>General ranking : 111</t>
  </si>
  <si>
    <t>Category ranking V1 F : 2</t>
  </si>
  <si>
    <t>Club / Team : SALOMON-SUUNTO TRAIL TEAM FINLAND</t>
  </si>
  <si>
    <t>Previous Times</t>
  </si>
  <si>
    <t>Position</t>
  </si>
  <si>
    <t>Times data</t>
  </si>
  <si>
    <t>Time per stage</t>
  </si>
  <si>
    <t>Comments and actions:</t>
  </si>
  <si>
    <t>Check if poles are required?</t>
  </si>
  <si>
    <t>Track of Current Times:</t>
  </si>
  <si>
    <t>U2</t>
  </si>
  <si>
    <t>U3</t>
  </si>
  <si>
    <t>U4</t>
  </si>
  <si>
    <t>U5</t>
  </si>
  <si>
    <t>U6</t>
  </si>
  <si>
    <t>Check Pont</t>
  </si>
  <si>
    <t>Distance in km</t>
  </si>
  <si>
    <t>Cumulative Distance in km</t>
  </si>
  <si>
    <t>U7</t>
  </si>
  <si>
    <t>U8</t>
  </si>
  <si>
    <t xml:space="preserve">U9 </t>
  </si>
  <si>
    <t>Status of section</t>
  </si>
  <si>
    <t>Climb</t>
  </si>
  <si>
    <t>Flat</t>
  </si>
  <si>
    <t>Down hill</t>
  </si>
  <si>
    <t>U10</t>
  </si>
  <si>
    <t>U11</t>
  </si>
  <si>
    <t>Half way through race - 12 hours in sun rise new day!!!</t>
  </si>
  <si>
    <t>U12</t>
  </si>
  <si>
    <t>U13</t>
  </si>
  <si>
    <t>U14</t>
  </si>
  <si>
    <t>U15</t>
  </si>
  <si>
    <t>Finish</t>
  </si>
  <si>
    <t>Cumulative time</t>
  </si>
  <si>
    <t>Comparison to Ville:</t>
  </si>
  <si>
    <t>Stages</t>
  </si>
  <si>
    <t>Gradual climb</t>
  </si>
  <si>
    <t>Steep climb</t>
  </si>
  <si>
    <t>Gradual down hill</t>
  </si>
  <si>
    <t xml:space="preserve">Checkpoint time schedule to next point </t>
  </si>
  <si>
    <t>Target Time:</t>
  </si>
  <si>
    <t>Spent only 16minutes here!!! Previously. Switch to day pack.</t>
  </si>
  <si>
    <t xml:space="preserve">Need to get ready for night (headlamp, jacket ext) 31km into the race. 2 vert big climbs and two smaller climbs, with two long down hills. 47kms distance. </t>
  </si>
  <si>
    <t xml:space="preserve">Things to remember: sunscreen; headlights off. Medium sized climb, with nice section of flat, steep climb with long downhill, into short climb to Champex. This is pure endurance running. </t>
  </si>
  <si>
    <t xml:space="preserve">This is an important stop. Midday (focus on mentally being ready) Event gets hard from this point. Must eat really well but not too much. Back end with 3 big climbs.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</si>
</sst>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4" x14ac:knownFonts="1">
    <font>
      <sz val="11"/>
      <color theme="1"/>
      <name val="Calibri"/>
      <family val="2"/>
      <scheme val="minor"/>
    </font>
    <font>
      <sz val="10"/>
      <color rgb="FF222222"/>
      <name val="Verdana"/>
      <family val="18"/>
    </font>
    <font>
      <b/>
      <sz val="13.75"/>
      <color rgb="FF000000"/>
      <name val="Verdana"/>
      <family val="18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6F6F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2" borderId="0" xfId="0" applyFont="1" applyFill="1" applyAlignment="1">
      <alignment wrapText="1"/>
    </xf>
    <xf numFmtId="0" fontId="1" fillId="2" borderId="0" xfId="0" quotePrefix="1" applyFont="1" applyFill="1" applyAlignment="1">
      <alignment wrapText="1"/>
    </xf>
    <xf numFmtId="0" fontId="1" fillId="3" borderId="0" xfId="0" applyFont="1" applyFill="1" applyAlignment="1">
      <alignment wrapText="1"/>
    </xf>
    <xf numFmtId="21" fontId="1" fillId="3" borderId="0" xfId="0" applyNumberFormat="1" applyFont="1" applyFill="1" applyAlignment="1">
      <alignment wrapText="1"/>
    </xf>
    <xf numFmtId="21" fontId="1" fillId="2" borderId="0" xfId="0" applyNumberFormat="1" applyFont="1" applyFill="1" applyAlignment="1">
      <alignment wrapText="1"/>
    </xf>
    <xf numFmtId="46" fontId="1" fillId="2" borderId="0" xfId="0" applyNumberFormat="1" applyFont="1" applyFill="1" applyAlignment="1">
      <alignment wrapText="1"/>
    </xf>
    <xf numFmtId="46" fontId="1" fillId="3" borderId="0" xfId="0" applyNumberFormat="1" applyFont="1" applyFill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164" fontId="0" fillId="0" borderId="0" xfId="0" applyNumberFormat="1" applyAlignment="1">
      <alignment wrapText="1"/>
    </xf>
    <xf numFmtId="164" fontId="1" fillId="2" borderId="0" xfId="0" applyNumberFormat="1" applyFont="1" applyFill="1" applyAlignment="1">
      <alignment wrapText="1"/>
    </xf>
    <xf numFmtId="164" fontId="1" fillId="3" borderId="0" xfId="0" applyNumberFormat="1" applyFont="1" applyFill="1" applyAlignment="1">
      <alignment wrapText="1"/>
    </xf>
    <xf numFmtId="164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9" borderId="1" xfId="0" applyFill="1" applyBorder="1" applyAlignment="1">
      <alignment vertical="center" wrapText="1"/>
    </xf>
    <xf numFmtId="2" fontId="0" fillId="9" borderId="1" xfId="0" applyNumberFormat="1" applyFill="1" applyBorder="1" applyAlignment="1">
      <alignment vertical="center" wrapText="1"/>
    </xf>
    <xf numFmtId="1" fontId="0" fillId="9" borderId="1" xfId="0" applyNumberFormat="1" applyFill="1" applyBorder="1" applyAlignment="1">
      <alignment vertical="center" wrapText="1"/>
    </xf>
    <xf numFmtId="164" fontId="0" fillId="9" borderId="1" xfId="0" applyNumberForma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wrapText="1"/>
    </xf>
    <xf numFmtId="0" fontId="1" fillId="2" borderId="1" xfId="0" quotePrefix="1" applyFont="1" applyFill="1" applyBorder="1" applyAlignment="1">
      <alignment wrapText="1"/>
    </xf>
    <xf numFmtId="164" fontId="1" fillId="2" borderId="1" xfId="0" applyNumberFormat="1" applyFont="1" applyFill="1" applyBorder="1" applyAlignment="1">
      <alignment wrapText="1"/>
    </xf>
    <xf numFmtId="0" fontId="0" fillId="0" borderId="1" xfId="0" applyBorder="1"/>
    <xf numFmtId="0" fontId="0" fillId="8" borderId="1" xfId="0" applyFill="1" applyBorder="1" applyAlignment="1">
      <alignment wrapText="1"/>
    </xf>
    <xf numFmtId="164" fontId="0" fillId="0" borderId="1" xfId="0" applyNumberFormat="1" applyBorder="1" applyAlignment="1">
      <alignment wrapText="1"/>
    </xf>
    <xf numFmtId="0" fontId="1" fillId="3" borderId="1" xfId="0" applyFont="1" applyFill="1" applyBorder="1" applyAlignment="1">
      <alignment wrapText="1"/>
    </xf>
    <xf numFmtId="21" fontId="1" fillId="3" borderId="1" xfId="0" applyNumberFormat="1" applyFont="1" applyFill="1" applyBorder="1" applyAlignment="1">
      <alignment wrapText="1"/>
    </xf>
    <xf numFmtId="164" fontId="1" fillId="3" borderId="1" xfId="0" applyNumberFormat="1" applyFont="1" applyFill="1" applyBorder="1" applyAlignment="1">
      <alignment wrapText="1"/>
    </xf>
    <xf numFmtId="0" fontId="0" fillId="0" borderId="1" xfId="0" applyBorder="1" applyAlignment="1">
      <alignment wrapText="1"/>
    </xf>
    <xf numFmtId="164" fontId="0" fillId="5" borderId="1" xfId="0" applyNumberFormat="1" applyFill="1" applyBorder="1" applyAlignment="1">
      <alignment wrapText="1"/>
    </xf>
    <xf numFmtId="21" fontId="1" fillId="2" borderId="1" xfId="0" applyNumberFormat="1" applyFont="1" applyFill="1" applyBorder="1" applyAlignment="1">
      <alignment wrapText="1"/>
    </xf>
    <xf numFmtId="0" fontId="3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wrapText="1"/>
    </xf>
    <xf numFmtId="20" fontId="0" fillId="0" borderId="1" xfId="0" applyNumberFormat="1" applyBorder="1"/>
    <xf numFmtId="1" fontId="0" fillId="0" borderId="1" xfId="0" applyNumberFormat="1" applyFont="1" applyBorder="1" applyAlignment="1">
      <alignment horizontal="center" vertical="center"/>
    </xf>
    <xf numFmtId="164" fontId="0" fillId="6" borderId="1" xfId="0" applyNumberFormat="1" applyFill="1" applyBorder="1" applyAlignment="1">
      <alignment wrapText="1"/>
    </xf>
    <xf numFmtId="164" fontId="0" fillId="0" borderId="1" xfId="0" applyNumberFormat="1" applyBorder="1"/>
    <xf numFmtId="46" fontId="1" fillId="2" borderId="1" xfId="0" applyNumberFormat="1" applyFont="1" applyFill="1" applyBorder="1" applyAlignment="1">
      <alignment wrapText="1"/>
    </xf>
    <xf numFmtId="46" fontId="1" fillId="3" borderId="1" xfId="0" applyNumberFormat="1" applyFont="1" applyFill="1" applyBorder="1" applyAlignment="1">
      <alignment wrapText="1"/>
    </xf>
    <xf numFmtId="0" fontId="0" fillId="10" borderId="2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1" fontId="0" fillId="10" borderId="3" xfId="0" applyNumberFormat="1" applyFill="1" applyBorder="1" applyAlignment="1">
      <alignment horizontal="center" vertical="center"/>
    </xf>
    <xf numFmtId="0" fontId="0" fillId="10" borderId="3" xfId="0" applyFill="1" applyBorder="1"/>
    <xf numFmtId="164" fontId="0" fillId="10" borderId="3" xfId="0" applyNumberFormat="1" applyFill="1" applyBorder="1"/>
    <xf numFmtId="0" fontId="0" fillId="10" borderId="3" xfId="0" applyFill="1" applyBorder="1" applyAlignment="1">
      <alignment wrapText="1"/>
    </xf>
    <xf numFmtId="164" fontId="0" fillId="10" borderId="3" xfId="0" applyNumberFormat="1" applyFill="1" applyBorder="1" applyAlignment="1">
      <alignment wrapText="1"/>
    </xf>
    <xf numFmtId="164" fontId="0" fillId="10" borderId="4" xfId="0" applyNumberFormat="1" applyFill="1" applyBorder="1" applyAlignment="1">
      <alignment wrapText="1"/>
    </xf>
    <xf numFmtId="0" fontId="0" fillId="10" borderId="5" xfId="0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1" fontId="0" fillId="10" borderId="0" xfId="0" applyNumberFormat="1" applyFill="1" applyBorder="1" applyAlignment="1">
      <alignment horizontal="center" vertical="center"/>
    </xf>
    <xf numFmtId="0" fontId="0" fillId="10" borderId="0" xfId="0" applyFill="1" applyBorder="1"/>
    <xf numFmtId="164" fontId="0" fillId="10" borderId="0" xfId="0" applyNumberFormat="1" applyFill="1" applyBorder="1"/>
    <xf numFmtId="0" fontId="0" fillId="10" borderId="0" xfId="0" applyFill="1" applyBorder="1" applyAlignment="1">
      <alignment wrapText="1"/>
    </xf>
    <xf numFmtId="164" fontId="0" fillId="10" borderId="0" xfId="0" applyNumberFormat="1" applyFill="1" applyBorder="1" applyAlignment="1">
      <alignment wrapText="1"/>
    </xf>
    <xf numFmtId="164" fontId="0" fillId="10" borderId="6" xfId="0" applyNumberFormat="1" applyFill="1" applyBorder="1" applyAlignment="1">
      <alignment wrapText="1"/>
    </xf>
    <xf numFmtId="0" fontId="0" fillId="9" borderId="7" xfId="0" applyFill="1" applyBorder="1" applyAlignment="1">
      <alignment vertical="center" wrapText="1"/>
    </xf>
    <xf numFmtId="164" fontId="0" fillId="7" borderId="8" xfId="0" applyNumberFormat="1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164" fontId="0" fillId="0" borderId="8" xfId="0" applyNumberFormat="1" applyBorder="1" applyAlignment="1">
      <alignment wrapText="1"/>
    </xf>
    <xf numFmtId="164" fontId="0" fillId="0" borderId="8" xfId="0" applyNumberFormat="1" applyFill="1" applyBorder="1" applyAlignment="1">
      <alignment wrapText="1"/>
    </xf>
    <xf numFmtId="0" fontId="3" fillId="0" borderId="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1" fillId="2" borderId="0" xfId="0" applyFont="1" applyFill="1" applyBorder="1" applyAlignment="1">
      <alignment wrapText="1"/>
    </xf>
    <xf numFmtId="46" fontId="1" fillId="2" borderId="0" xfId="0" applyNumberFormat="1" applyFont="1" applyFill="1" applyBorder="1" applyAlignment="1">
      <alignment wrapText="1"/>
    </xf>
    <xf numFmtId="164" fontId="1" fillId="2" borderId="0" xfId="0" applyNumberFormat="1" applyFont="1" applyFill="1" applyBorder="1" applyAlignment="1">
      <alignment wrapText="1"/>
    </xf>
    <xf numFmtId="164" fontId="1" fillId="3" borderId="0" xfId="0" applyNumberFormat="1" applyFont="1" applyFill="1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wrapText="1"/>
    </xf>
    <xf numFmtId="0" fontId="2" fillId="0" borderId="0" xfId="0" applyFont="1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6" xfId="0" applyNumberFormat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3" borderId="0" xfId="0" applyFont="1" applyFill="1" applyBorder="1" applyAlignment="1">
      <alignment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1" fillId="3" borderId="10" xfId="0" applyFont="1" applyFill="1" applyBorder="1" applyAlignment="1">
      <alignment wrapText="1"/>
    </xf>
    <xf numFmtId="0" fontId="0" fillId="0" borderId="10" xfId="0" applyBorder="1" applyAlignment="1">
      <alignment wrapText="1"/>
    </xf>
    <xf numFmtId="164" fontId="0" fillId="0" borderId="10" xfId="0" applyNumberFormat="1" applyBorder="1" applyAlignment="1">
      <alignment wrapText="1"/>
    </xf>
    <xf numFmtId="0" fontId="0" fillId="0" borderId="10" xfId="0" applyBorder="1"/>
    <xf numFmtId="164" fontId="0" fillId="0" borderId="11" xfId="0" applyNumberFormat="1" applyBorder="1" applyAlignment="1">
      <alignment wrapText="1"/>
    </xf>
    <xf numFmtId="0" fontId="0" fillId="9" borderId="1" xfId="0" applyFill="1" applyBorder="1" applyAlignment="1">
      <alignment horizontal="center" vertical="center" wrapText="1"/>
    </xf>
    <xf numFmtId="0" fontId="1" fillId="2" borderId="1" xfId="0" quotePrefix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46" fontId="0" fillId="11" borderId="6" xfId="0" applyNumberFormat="1" applyFill="1" applyBorder="1" applyAlignment="1">
      <alignment wrapText="1"/>
    </xf>
    <xf numFmtId="164" fontId="3" fillId="0" borderId="0" xfId="0" applyNumberFormat="1" applyFont="1" applyFill="1" applyBorder="1" applyAlignment="1">
      <alignment horizontal="right" wrapText="1"/>
    </xf>
    <xf numFmtId="164" fontId="0" fillId="8" borderId="1" xfId="0" applyNumberFormat="1" applyFill="1" applyBorder="1" applyAlignment="1">
      <alignment wrapText="1"/>
    </xf>
    <xf numFmtId="0" fontId="0" fillId="8" borderId="7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</cellXfs>
  <cellStyles count="1">
    <cellStyle name="Normaali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138544</xdr:rowOff>
    </xdr:from>
    <xdr:to>
      <xdr:col>13</xdr:col>
      <xdr:colOff>1129722</xdr:colOff>
      <xdr:row>21</xdr:row>
      <xdr:rowOff>167639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F6FD35C-AB41-1C40-AB36-6A9F3930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8544"/>
          <a:ext cx="15517091" cy="4150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"/>
  <sheetViews>
    <sheetView tabSelected="1" topLeftCell="A44" zoomScale="110" zoomScaleNormal="110" zoomScaleSheetLayoutView="100" workbookViewId="0">
      <selection sqref="A1:XFD1048576"/>
    </sheetView>
  </sheetViews>
  <sheetFormatPr defaultColWidth="8.81640625" defaultRowHeight="14.5" x14ac:dyDescent="0.35"/>
  <cols>
    <col min="1" max="1" width="9.6328125" style="17" bestFit="1" customWidth="1"/>
    <col min="2" max="2" width="9.453125" style="17" bestFit="1" customWidth="1"/>
    <col min="3" max="3" width="12" style="18" bestFit="1" customWidth="1"/>
    <col min="4" max="4" width="14.36328125" style="18" bestFit="1" customWidth="1"/>
    <col min="5" max="5" width="33.1796875" bestFit="1" customWidth="1"/>
    <col min="6" max="6" width="12.36328125" bestFit="1" customWidth="1"/>
    <col min="7" max="7" width="10.6328125" customWidth="1"/>
    <col min="8" max="8" width="7" style="17" customWidth="1"/>
    <col min="9" max="9" width="11.1796875" style="15" customWidth="1"/>
    <col min="10" max="10" width="12.36328125" style="15" bestFit="1" customWidth="1"/>
    <col min="11" max="11" width="12.6328125" customWidth="1"/>
    <col min="12" max="12" width="24.6328125" style="9" customWidth="1"/>
    <col min="13" max="14" width="18.453125" style="12" customWidth="1"/>
    <col min="15" max="15" width="34.453125" bestFit="1" customWidth="1"/>
    <col min="17" max="17" width="9.36328125" bestFit="1" customWidth="1"/>
    <col min="19" max="19" width="10.6328125" style="15" customWidth="1"/>
    <col min="20" max="20" width="8.81640625" style="15"/>
    <col min="21" max="21" width="13.1796875" customWidth="1"/>
    <col min="22" max="22" width="34.453125" bestFit="1" customWidth="1"/>
    <col min="24" max="24" width="9.36328125" bestFit="1" customWidth="1"/>
    <col min="25" max="25" width="8.453125" customWidth="1"/>
    <col min="26" max="26" width="9" style="15" bestFit="1" customWidth="1"/>
    <col min="28" max="28" width="17.453125" customWidth="1"/>
  </cols>
  <sheetData>
    <row r="1" spans="1:14" x14ac:dyDescent="0.35">
      <c r="A1" s="46"/>
      <c r="B1" s="47"/>
      <c r="C1" s="48"/>
      <c r="D1" s="48"/>
      <c r="E1" s="49"/>
      <c r="F1" s="49"/>
      <c r="G1" s="49"/>
      <c r="H1" s="47"/>
      <c r="I1" s="50"/>
      <c r="J1" s="50"/>
      <c r="K1" s="49"/>
      <c r="L1" s="51"/>
      <c r="M1" s="52"/>
      <c r="N1" s="53"/>
    </row>
    <row r="2" spans="1:14" x14ac:dyDescent="0.35">
      <c r="A2" s="54"/>
      <c r="B2" s="55"/>
      <c r="C2" s="56"/>
      <c r="D2" s="56"/>
      <c r="E2" s="57"/>
      <c r="F2" s="57"/>
      <c r="G2" s="57"/>
      <c r="H2" s="55"/>
      <c r="I2" s="58"/>
      <c r="J2" s="58"/>
      <c r="K2" s="57"/>
      <c r="L2" s="59"/>
      <c r="M2" s="60"/>
      <c r="N2" s="61"/>
    </row>
    <row r="3" spans="1:14" x14ac:dyDescent="0.35">
      <c r="A3" s="54"/>
      <c r="B3" s="55"/>
      <c r="C3" s="56"/>
      <c r="D3" s="56"/>
      <c r="E3" s="57"/>
      <c r="F3" s="57"/>
      <c r="G3" s="57"/>
      <c r="H3" s="55"/>
      <c r="I3" s="58"/>
      <c r="J3" s="58"/>
      <c r="K3" s="57"/>
      <c r="L3" s="59"/>
      <c r="M3" s="60"/>
      <c r="N3" s="61"/>
    </row>
    <row r="4" spans="1:14" x14ac:dyDescent="0.35">
      <c r="A4" s="54"/>
      <c r="B4" s="55"/>
      <c r="C4" s="56"/>
      <c r="D4" s="56"/>
      <c r="E4" s="57"/>
      <c r="F4" s="57"/>
      <c r="G4" s="57"/>
      <c r="H4" s="55"/>
      <c r="I4" s="58"/>
      <c r="J4" s="58"/>
      <c r="K4" s="57"/>
      <c r="L4" s="59"/>
      <c r="M4" s="60"/>
      <c r="N4" s="61"/>
    </row>
    <row r="5" spans="1:14" x14ac:dyDescent="0.35">
      <c r="A5" s="54"/>
      <c r="B5" s="55"/>
      <c r="C5" s="56"/>
      <c r="D5" s="56"/>
      <c r="E5" s="57"/>
      <c r="F5" s="57"/>
      <c r="G5" s="57"/>
      <c r="H5" s="55"/>
      <c r="I5" s="58"/>
      <c r="J5" s="58"/>
      <c r="K5" s="57"/>
      <c r="L5" s="59"/>
      <c r="M5" s="60"/>
      <c r="N5" s="61"/>
    </row>
    <row r="6" spans="1:14" x14ac:dyDescent="0.35">
      <c r="A6" s="54"/>
      <c r="B6" s="55"/>
      <c r="C6" s="56"/>
      <c r="D6" s="56"/>
      <c r="E6" s="57"/>
      <c r="F6" s="57"/>
      <c r="G6" s="57"/>
      <c r="H6" s="55"/>
      <c r="I6" s="58"/>
      <c r="J6" s="58"/>
      <c r="K6" s="57"/>
      <c r="L6" s="59"/>
      <c r="M6" s="60"/>
      <c r="N6" s="61"/>
    </row>
    <row r="7" spans="1:14" x14ac:dyDescent="0.35">
      <c r="A7" s="54"/>
      <c r="B7" s="55"/>
      <c r="C7" s="56"/>
      <c r="D7" s="56"/>
      <c r="E7" s="57"/>
      <c r="F7" s="57"/>
      <c r="G7" s="57"/>
      <c r="H7" s="55"/>
      <c r="I7" s="58"/>
      <c r="J7" s="58"/>
      <c r="K7" s="57"/>
      <c r="L7" s="59"/>
      <c r="M7" s="60"/>
      <c r="N7" s="61"/>
    </row>
    <row r="8" spans="1:14" x14ac:dyDescent="0.35">
      <c r="A8" s="54"/>
      <c r="B8" s="55"/>
      <c r="C8" s="56"/>
      <c r="D8" s="56"/>
      <c r="E8" s="57"/>
      <c r="F8" s="57"/>
      <c r="G8" s="57"/>
      <c r="H8" s="55"/>
      <c r="I8" s="58"/>
      <c r="J8" s="58"/>
      <c r="K8" s="57"/>
      <c r="L8" s="59"/>
      <c r="M8" s="60"/>
      <c r="N8" s="61"/>
    </row>
    <row r="9" spans="1:14" x14ac:dyDescent="0.35">
      <c r="A9" s="54"/>
      <c r="B9" s="55"/>
      <c r="C9" s="56"/>
      <c r="D9" s="56"/>
      <c r="E9" s="57"/>
      <c r="F9" s="57"/>
      <c r="G9" s="57"/>
      <c r="H9" s="55"/>
      <c r="I9" s="58"/>
      <c r="J9" s="58"/>
      <c r="K9" s="57"/>
      <c r="L9" s="59"/>
      <c r="M9" s="60"/>
      <c r="N9" s="61"/>
    </row>
    <row r="10" spans="1:14" x14ac:dyDescent="0.35">
      <c r="A10" s="54"/>
      <c r="B10" s="55"/>
      <c r="C10" s="56"/>
      <c r="D10" s="56"/>
      <c r="E10" s="57"/>
      <c r="F10" s="57"/>
      <c r="G10" s="57"/>
      <c r="H10" s="55"/>
      <c r="I10" s="58"/>
      <c r="J10" s="58"/>
      <c r="K10" s="57"/>
      <c r="L10" s="59"/>
      <c r="M10" s="60"/>
      <c r="N10" s="61"/>
    </row>
    <row r="11" spans="1:14" x14ac:dyDescent="0.35">
      <c r="A11" s="54"/>
      <c r="B11" s="55"/>
      <c r="C11" s="56"/>
      <c r="D11" s="56"/>
      <c r="E11" s="57"/>
      <c r="F11" s="57"/>
      <c r="G11" s="57"/>
      <c r="H11" s="55"/>
      <c r="I11" s="58"/>
      <c r="J11" s="58"/>
      <c r="K11" s="57"/>
      <c r="L11" s="59"/>
      <c r="M11" s="60"/>
      <c r="N11" s="61"/>
    </row>
    <row r="12" spans="1:14" x14ac:dyDescent="0.35">
      <c r="A12" s="54"/>
      <c r="B12" s="55"/>
      <c r="C12" s="56"/>
      <c r="D12" s="56"/>
      <c r="E12" s="57"/>
      <c r="F12" s="57"/>
      <c r="G12" s="57"/>
      <c r="H12" s="55"/>
      <c r="I12" s="58"/>
      <c r="J12" s="58"/>
      <c r="K12" s="57"/>
      <c r="L12" s="59"/>
      <c r="M12" s="60"/>
      <c r="N12" s="61"/>
    </row>
    <row r="13" spans="1:14" x14ac:dyDescent="0.35">
      <c r="A13" s="54"/>
      <c r="B13" s="55"/>
      <c r="C13" s="56"/>
      <c r="D13" s="56"/>
      <c r="E13" s="57"/>
      <c r="F13" s="57"/>
      <c r="G13" s="57"/>
      <c r="H13" s="55"/>
      <c r="I13" s="58"/>
      <c r="J13" s="58"/>
      <c r="K13" s="57"/>
      <c r="L13" s="59"/>
      <c r="M13" s="60"/>
      <c r="N13" s="61"/>
    </row>
    <row r="14" spans="1:14" x14ac:dyDescent="0.35">
      <c r="A14" s="54"/>
      <c r="B14" s="55"/>
      <c r="C14" s="56"/>
      <c r="D14" s="56"/>
      <c r="E14" s="57"/>
      <c r="F14" s="57"/>
      <c r="G14" s="57"/>
      <c r="H14" s="55"/>
      <c r="I14" s="58"/>
      <c r="J14" s="58"/>
      <c r="K14" s="57"/>
      <c r="L14" s="59"/>
      <c r="M14" s="60"/>
      <c r="N14" s="61"/>
    </row>
    <row r="15" spans="1:14" x14ac:dyDescent="0.35">
      <c r="A15" s="54"/>
      <c r="B15" s="55"/>
      <c r="C15" s="56"/>
      <c r="D15" s="56"/>
      <c r="E15" s="57"/>
      <c r="F15" s="57"/>
      <c r="G15" s="57"/>
      <c r="H15" s="55"/>
      <c r="I15" s="58"/>
      <c r="J15" s="58"/>
      <c r="K15" s="57"/>
      <c r="L15" s="59"/>
      <c r="M15" s="60"/>
      <c r="N15" s="61"/>
    </row>
    <row r="16" spans="1:14" x14ac:dyDescent="0.35">
      <c r="A16" s="54"/>
      <c r="B16" s="55"/>
      <c r="C16" s="56"/>
      <c r="D16" s="56"/>
      <c r="E16" s="57"/>
      <c r="F16" s="57"/>
      <c r="G16" s="57"/>
      <c r="H16" s="55"/>
      <c r="I16" s="58"/>
      <c r="J16" s="58"/>
      <c r="K16" s="57"/>
      <c r="L16" s="59"/>
      <c r="M16" s="60"/>
      <c r="N16" s="61"/>
    </row>
    <row r="17" spans="1:28" x14ac:dyDescent="0.35">
      <c r="A17" s="54"/>
      <c r="B17" s="55"/>
      <c r="C17" s="56"/>
      <c r="D17" s="56"/>
      <c r="E17" s="57"/>
      <c r="F17" s="57"/>
      <c r="G17" s="57"/>
      <c r="H17" s="55"/>
      <c r="I17" s="58"/>
      <c r="J17" s="58"/>
      <c r="K17" s="57"/>
      <c r="L17" s="59"/>
      <c r="M17" s="60"/>
      <c r="N17" s="61"/>
    </row>
    <row r="18" spans="1:28" x14ac:dyDescent="0.35">
      <c r="A18" s="54"/>
      <c r="B18" s="55"/>
      <c r="C18" s="56"/>
      <c r="D18" s="56"/>
      <c r="E18" s="57"/>
      <c r="F18" s="57"/>
      <c r="G18" s="57"/>
      <c r="H18" s="55"/>
      <c r="I18" s="58"/>
      <c r="J18" s="58"/>
      <c r="K18" s="57"/>
      <c r="L18" s="59"/>
      <c r="M18" s="60"/>
      <c r="N18" s="61"/>
    </row>
    <row r="19" spans="1:28" x14ac:dyDescent="0.35">
      <c r="A19" s="54"/>
      <c r="B19" s="55"/>
      <c r="C19" s="56"/>
      <c r="D19" s="56"/>
      <c r="E19" s="57"/>
      <c r="F19" s="57"/>
      <c r="G19" s="57"/>
      <c r="H19" s="55"/>
      <c r="I19" s="58"/>
      <c r="J19" s="58"/>
      <c r="K19" s="57"/>
      <c r="L19" s="59"/>
      <c r="M19" s="60"/>
      <c r="N19" s="61"/>
    </row>
    <row r="20" spans="1:28" x14ac:dyDescent="0.35">
      <c r="A20" s="54"/>
      <c r="B20" s="55"/>
      <c r="C20" s="56"/>
      <c r="D20" s="56"/>
      <c r="E20" s="57"/>
      <c r="F20" s="57"/>
      <c r="G20" s="57"/>
      <c r="H20" s="55"/>
      <c r="I20" s="58"/>
      <c r="J20" s="58"/>
      <c r="K20" s="57"/>
      <c r="L20" s="59"/>
      <c r="M20" s="60"/>
      <c r="N20" s="61"/>
    </row>
    <row r="21" spans="1:28" x14ac:dyDescent="0.35">
      <c r="A21" s="54"/>
      <c r="B21" s="55"/>
      <c r="C21" s="56"/>
      <c r="D21" s="56"/>
      <c r="E21" s="57"/>
      <c r="F21" s="57"/>
      <c r="G21" s="57"/>
      <c r="H21" s="55"/>
      <c r="I21" s="58"/>
      <c r="J21" s="58"/>
      <c r="K21" s="57"/>
      <c r="L21" s="59"/>
      <c r="M21" s="60"/>
      <c r="N21" s="61"/>
    </row>
    <row r="22" spans="1:28" x14ac:dyDescent="0.35">
      <c r="A22" s="54"/>
      <c r="B22" s="55"/>
      <c r="C22" s="56"/>
      <c r="D22" s="56"/>
      <c r="E22" s="57"/>
      <c r="F22" s="57"/>
      <c r="G22" s="57"/>
      <c r="H22" s="55"/>
      <c r="I22" s="58"/>
      <c r="J22" s="58"/>
      <c r="K22" s="57"/>
      <c r="L22" s="59"/>
      <c r="M22" s="60"/>
      <c r="N22" s="61"/>
    </row>
    <row r="23" spans="1:28" x14ac:dyDescent="0.35">
      <c r="A23" s="54"/>
      <c r="B23" s="55"/>
      <c r="C23" s="56"/>
      <c r="D23" s="56"/>
      <c r="E23" s="57"/>
      <c r="F23" s="57"/>
      <c r="G23" s="57"/>
      <c r="H23" s="55"/>
      <c r="I23" s="58"/>
      <c r="J23" s="58"/>
      <c r="K23" s="57"/>
      <c r="L23" s="59"/>
      <c r="M23" s="60"/>
      <c r="N23" s="61"/>
    </row>
    <row r="24" spans="1:28" s="16" customFormat="1" ht="43.5" x14ac:dyDescent="0.35">
      <c r="A24" s="62" t="s">
        <v>141</v>
      </c>
      <c r="B24" s="20" t="s">
        <v>142</v>
      </c>
      <c r="C24" s="21" t="s">
        <v>143</v>
      </c>
      <c r="D24" s="21" t="s">
        <v>147</v>
      </c>
      <c r="E24" s="19" t="s">
        <v>161</v>
      </c>
      <c r="F24" s="19" t="s">
        <v>129</v>
      </c>
      <c r="G24" s="19" t="s">
        <v>159</v>
      </c>
      <c r="H24" s="90" t="s">
        <v>130</v>
      </c>
      <c r="I24" s="22" t="s">
        <v>131</v>
      </c>
      <c r="J24" s="22" t="s">
        <v>132</v>
      </c>
      <c r="K24" s="19" t="s">
        <v>165</v>
      </c>
      <c r="L24" s="19" t="s">
        <v>133</v>
      </c>
      <c r="M24" s="22" t="s">
        <v>160</v>
      </c>
      <c r="N24" s="63" t="s">
        <v>135</v>
      </c>
      <c r="O24" s="19" t="s">
        <v>161</v>
      </c>
      <c r="P24" s="19" t="s">
        <v>129</v>
      </c>
      <c r="Q24" s="19" t="s">
        <v>159</v>
      </c>
      <c r="R24" s="90" t="s">
        <v>130</v>
      </c>
      <c r="S24" s="22" t="s">
        <v>131</v>
      </c>
      <c r="T24" s="22" t="s">
        <v>132</v>
      </c>
      <c r="V24" s="19" t="s">
        <v>161</v>
      </c>
      <c r="W24" s="19" t="s">
        <v>129</v>
      </c>
      <c r="X24" s="19" t="s">
        <v>159</v>
      </c>
      <c r="Y24" s="90" t="s">
        <v>130</v>
      </c>
      <c r="Z24" s="22" t="s">
        <v>131</v>
      </c>
      <c r="AA24" s="22" t="s">
        <v>132</v>
      </c>
      <c r="AB24" s="63" t="s">
        <v>135</v>
      </c>
    </row>
    <row r="25" spans="1:28" x14ac:dyDescent="0.35">
      <c r="A25" s="64"/>
      <c r="B25" s="23"/>
      <c r="C25" s="24"/>
      <c r="D25" s="24" t="s">
        <v>149</v>
      </c>
      <c r="E25" s="25" t="s">
        <v>0</v>
      </c>
      <c r="F25" s="25" t="s">
        <v>1</v>
      </c>
      <c r="G25" s="26" t="s">
        <v>2</v>
      </c>
      <c r="H25" s="91" t="s">
        <v>2</v>
      </c>
      <c r="I25" s="27">
        <v>0.75</v>
      </c>
      <c r="J25" s="27"/>
      <c r="K25" s="28"/>
      <c r="L25" s="29" t="s">
        <v>134</v>
      </c>
      <c r="M25" s="30"/>
      <c r="N25" s="65">
        <v>0.70833333333333337</v>
      </c>
      <c r="O25" s="1" t="s">
        <v>0</v>
      </c>
      <c r="P25" s="1" t="s">
        <v>54</v>
      </c>
      <c r="Q25" s="2" t="s">
        <v>2</v>
      </c>
      <c r="R25" s="2" t="s">
        <v>2</v>
      </c>
      <c r="S25" s="13">
        <v>0.75069444444444444</v>
      </c>
      <c r="V25" s="1" t="s">
        <v>0</v>
      </c>
      <c r="W25" s="1" t="s">
        <v>1</v>
      </c>
      <c r="X25" s="2" t="s">
        <v>2</v>
      </c>
      <c r="Y25" s="2" t="s">
        <v>2</v>
      </c>
      <c r="Z25" s="13">
        <v>0.75</v>
      </c>
    </row>
    <row r="26" spans="1:28" x14ac:dyDescent="0.35">
      <c r="A26" s="64"/>
      <c r="B26" s="23"/>
      <c r="C26" s="24"/>
      <c r="D26" s="24" t="s">
        <v>148</v>
      </c>
      <c r="E26" s="31" t="s">
        <v>3</v>
      </c>
      <c r="F26" s="31" t="s">
        <v>4</v>
      </c>
      <c r="G26" s="32">
        <v>6.6018518518518518E-2</v>
      </c>
      <c r="H26" s="92">
        <v>170</v>
      </c>
      <c r="I26" s="33">
        <v>0.81597222222222221</v>
      </c>
      <c r="J26" s="33">
        <f>I26-I25</f>
        <v>6.597222222222221E-2</v>
      </c>
      <c r="K26" s="28"/>
      <c r="L26" s="34"/>
      <c r="M26" s="35">
        <f>T26-J26</f>
        <v>6.9444444444444198E-3</v>
      </c>
      <c r="N26" s="66"/>
      <c r="O26" s="3" t="s">
        <v>3</v>
      </c>
      <c r="P26" s="3" t="s">
        <v>55</v>
      </c>
      <c r="Q26" s="4">
        <v>7.318287037037037E-2</v>
      </c>
      <c r="R26" s="3">
        <v>473</v>
      </c>
      <c r="S26" s="14">
        <v>0.82361111111111107</v>
      </c>
      <c r="T26" s="14">
        <f>S26-S25</f>
        <v>7.291666666666663E-2</v>
      </c>
      <c r="V26" s="3" t="s">
        <v>97</v>
      </c>
      <c r="W26" s="3" t="s">
        <v>98</v>
      </c>
      <c r="X26" s="4">
        <v>2.6400462962962962E-2</v>
      </c>
      <c r="Y26" s="3">
        <v>172</v>
      </c>
      <c r="Z26" s="14">
        <v>0.77638888888888891</v>
      </c>
      <c r="AA26" s="14">
        <f>Z26-Z25</f>
        <v>2.6388888888888906E-2</v>
      </c>
    </row>
    <row r="27" spans="1:28" x14ac:dyDescent="0.35">
      <c r="A27" s="64" t="s">
        <v>136</v>
      </c>
      <c r="B27" s="23">
        <v>21</v>
      </c>
      <c r="C27" s="24">
        <v>21</v>
      </c>
      <c r="D27" s="24" t="s">
        <v>150</v>
      </c>
      <c r="E27" s="25" t="s">
        <v>5</v>
      </c>
      <c r="F27" s="25" t="s">
        <v>6</v>
      </c>
      <c r="G27" s="36">
        <v>9.5613425925925921E-2</v>
      </c>
      <c r="H27" s="93">
        <v>175</v>
      </c>
      <c r="I27" s="27">
        <v>0.84583333333333333</v>
      </c>
      <c r="J27" s="33">
        <f t="shared" ref="J27:J49" si="0">I27-I26</f>
        <v>2.9861111111111116E-2</v>
      </c>
      <c r="K27" s="28"/>
      <c r="L27" s="34"/>
      <c r="M27" s="35">
        <f>T27-J27</f>
        <v>3.4722222222222099E-3</v>
      </c>
      <c r="N27" s="66"/>
      <c r="O27" s="1" t="s">
        <v>56</v>
      </c>
      <c r="P27" s="1" t="s">
        <v>57</v>
      </c>
      <c r="Q27" s="5">
        <v>0.10631944444444445</v>
      </c>
      <c r="R27" s="1">
        <v>436</v>
      </c>
      <c r="S27" s="13">
        <v>0.8569444444444444</v>
      </c>
      <c r="T27" s="14">
        <f t="shared" ref="T27:T50" si="1">S27-S26</f>
        <v>3.3333333333333326E-2</v>
      </c>
      <c r="V27" s="1" t="s">
        <v>56</v>
      </c>
      <c r="W27" s="1" t="s">
        <v>99</v>
      </c>
      <c r="X27" s="5">
        <v>9.0972222222222218E-2</v>
      </c>
      <c r="Y27" s="1">
        <v>162</v>
      </c>
      <c r="Z27" s="13">
        <v>0.84097222222222223</v>
      </c>
      <c r="AA27" s="14">
        <f t="shared" ref="AA27:AA49" si="2">Z27-Z26</f>
        <v>6.4583333333333326E-2</v>
      </c>
    </row>
    <row r="28" spans="1:28" ht="87" x14ac:dyDescent="0.35">
      <c r="A28" s="67" t="s">
        <v>137</v>
      </c>
      <c r="B28" s="37">
        <v>10</v>
      </c>
      <c r="C28" s="38">
        <v>31</v>
      </c>
      <c r="D28" s="41" t="s">
        <v>162</v>
      </c>
      <c r="E28" s="39" t="s">
        <v>58</v>
      </c>
      <c r="F28" s="31" t="s">
        <v>7</v>
      </c>
      <c r="G28" s="32">
        <v>0.15228009259259259</v>
      </c>
      <c r="H28" s="92">
        <v>170</v>
      </c>
      <c r="I28" s="33">
        <v>0.90277777777777779</v>
      </c>
      <c r="J28" s="33">
        <f t="shared" si="0"/>
        <v>5.6944444444444464E-2</v>
      </c>
      <c r="K28" s="40">
        <f>SUM(J26:J28)</f>
        <v>0.15277777777777779</v>
      </c>
      <c r="L28" s="29" t="s">
        <v>168</v>
      </c>
      <c r="M28" s="99">
        <v>6.9444444444444447E-4</v>
      </c>
      <c r="N28" s="66"/>
      <c r="O28" s="11" t="s">
        <v>58</v>
      </c>
      <c r="P28" s="3" t="s">
        <v>59</v>
      </c>
      <c r="Q28" s="4">
        <v>0.16275462962962964</v>
      </c>
      <c r="R28" s="3">
        <v>351</v>
      </c>
      <c r="S28" s="14">
        <v>0.91319444444444453</v>
      </c>
      <c r="T28" s="14">
        <f t="shared" si="1"/>
        <v>5.6250000000000133E-2</v>
      </c>
      <c r="V28" s="11" t="s">
        <v>58</v>
      </c>
      <c r="W28" s="3" t="s">
        <v>100</v>
      </c>
      <c r="X28" s="4">
        <v>0.1439236111111111</v>
      </c>
      <c r="Y28" s="3">
        <v>158</v>
      </c>
      <c r="Z28" s="14">
        <v>0.89374999999999993</v>
      </c>
      <c r="AA28" s="14">
        <f t="shared" si="2"/>
        <v>5.2777777777777701E-2</v>
      </c>
    </row>
    <row r="29" spans="1:28" x14ac:dyDescent="0.35">
      <c r="A29" s="64" t="s">
        <v>138</v>
      </c>
      <c r="B29" s="23">
        <v>8</v>
      </c>
      <c r="C29" s="24">
        <v>39</v>
      </c>
      <c r="D29" s="24" t="s">
        <v>148</v>
      </c>
      <c r="E29" s="25" t="s">
        <v>8</v>
      </c>
      <c r="F29" s="25" t="s">
        <v>9</v>
      </c>
      <c r="G29" s="36">
        <v>0.20549768518518519</v>
      </c>
      <c r="H29" s="93">
        <v>149</v>
      </c>
      <c r="I29" s="27">
        <v>0.9555555555555556</v>
      </c>
      <c r="J29" s="33">
        <f t="shared" si="0"/>
        <v>5.2777777777777812E-2</v>
      </c>
      <c r="K29" s="28"/>
      <c r="L29" s="34"/>
      <c r="M29" s="99">
        <v>6.9444444444444447E-4</v>
      </c>
      <c r="N29" s="66"/>
      <c r="O29" s="1" t="s">
        <v>8</v>
      </c>
      <c r="P29" s="1" t="s">
        <v>60</v>
      </c>
      <c r="Q29" s="5">
        <v>0.21491898148148147</v>
      </c>
      <c r="R29" s="1">
        <v>231</v>
      </c>
      <c r="S29" s="13">
        <v>0.96527777777777779</v>
      </c>
      <c r="T29" s="14">
        <f t="shared" si="1"/>
        <v>5.2083333333333259E-2</v>
      </c>
      <c r="V29" s="1" t="s">
        <v>8</v>
      </c>
      <c r="W29" s="1" t="s">
        <v>101</v>
      </c>
      <c r="X29" s="5">
        <v>0.19692129629629629</v>
      </c>
      <c r="Y29" s="1">
        <v>150</v>
      </c>
      <c r="Z29" s="13">
        <v>0.94652777777777775</v>
      </c>
      <c r="AA29" s="14">
        <f t="shared" si="2"/>
        <v>5.2777777777777812E-2</v>
      </c>
    </row>
    <row r="30" spans="1:28" x14ac:dyDescent="0.35">
      <c r="A30" s="64"/>
      <c r="B30" s="23"/>
      <c r="C30" s="24"/>
      <c r="D30" s="24" t="s">
        <v>163</v>
      </c>
      <c r="E30" s="31" t="s">
        <v>10</v>
      </c>
      <c r="F30" s="31" t="s">
        <v>11</v>
      </c>
      <c r="G30" s="32">
        <v>0.25708333333333333</v>
      </c>
      <c r="H30" s="92">
        <v>133</v>
      </c>
      <c r="I30" s="33">
        <v>7.6388888888888886E-3</v>
      </c>
      <c r="J30" s="33">
        <v>5.2083333333333336E-2</v>
      </c>
      <c r="K30" s="28"/>
      <c r="L30" s="34"/>
      <c r="M30" s="35">
        <f>T30-J30</f>
        <v>3.4722222222222168E-3</v>
      </c>
      <c r="N30" s="66"/>
      <c r="O30" s="3" t="s">
        <v>61</v>
      </c>
      <c r="P30" s="3" t="s">
        <v>62</v>
      </c>
      <c r="Q30" s="4">
        <v>0.26993055555555556</v>
      </c>
      <c r="R30" s="3">
        <v>227</v>
      </c>
      <c r="S30" s="14">
        <v>2.0833333333333332E-2</v>
      </c>
      <c r="T30" s="14">
        <v>5.5555555555555552E-2</v>
      </c>
      <c r="V30" s="3" t="s">
        <v>61</v>
      </c>
      <c r="W30" s="3" t="s">
        <v>102</v>
      </c>
      <c r="X30" s="4">
        <v>0.24922453703703704</v>
      </c>
      <c r="Y30" s="3">
        <v>152</v>
      </c>
      <c r="Z30" s="14">
        <v>0.99861111111111101</v>
      </c>
      <c r="AA30" s="14">
        <f t="shared" si="2"/>
        <v>5.2083333333333259E-2</v>
      </c>
    </row>
    <row r="31" spans="1:28" x14ac:dyDescent="0.35">
      <c r="A31" s="64" t="s">
        <v>139</v>
      </c>
      <c r="B31" s="23">
        <v>11</v>
      </c>
      <c r="C31" s="24">
        <v>50</v>
      </c>
      <c r="D31" s="24" t="s">
        <v>150</v>
      </c>
      <c r="E31" s="25" t="s">
        <v>12</v>
      </c>
      <c r="F31" s="25" t="s">
        <v>13</v>
      </c>
      <c r="G31" s="36">
        <v>0.28447916666666667</v>
      </c>
      <c r="H31" s="93">
        <v>141</v>
      </c>
      <c r="I31" s="27">
        <v>3.4722222222222224E-2</v>
      </c>
      <c r="J31" s="33">
        <f t="shared" si="0"/>
        <v>2.7083333333333334E-2</v>
      </c>
      <c r="K31" s="28"/>
      <c r="L31" s="34"/>
      <c r="M31" s="99">
        <v>1.3888888888888889E-3</v>
      </c>
      <c r="N31" s="66"/>
      <c r="O31" s="1" t="s">
        <v>12</v>
      </c>
      <c r="P31" s="1" t="s">
        <v>63</v>
      </c>
      <c r="Q31" s="5">
        <v>0.29561342592592593</v>
      </c>
      <c r="R31" s="1">
        <v>214</v>
      </c>
      <c r="S31" s="13">
        <v>4.6527777777777779E-2</v>
      </c>
      <c r="T31" s="14">
        <f t="shared" si="1"/>
        <v>2.5694444444444447E-2</v>
      </c>
      <c r="V31" s="1" t="s">
        <v>12</v>
      </c>
      <c r="W31" s="1" t="s">
        <v>103</v>
      </c>
      <c r="X31" s="5">
        <v>0.27291666666666664</v>
      </c>
      <c r="Y31" s="1">
        <v>148</v>
      </c>
      <c r="Z31" s="13">
        <v>2.2916666666666669E-2</v>
      </c>
      <c r="AA31" s="14">
        <v>2.4305555555555556E-2</v>
      </c>
    </row>
    <row r="32" spans="1:28" x14ac:dyDescent="0.35">
      <c r="A32" s="64"/>
      <c r="B32" s="23"/>
      <c r="C32" s="24"/>
      <c r="D32" s="41" t="s">
        <v>162</v>
      </c>
      <c r="E32" s="31" t="s">
        <v>14</v>
      </c>
      <c r="F32" s="31" t="s">
        <v>15</v>
      </c>
      <c r="G32" s="32">
        <v>0.35931712962962964</v>
      </c>
      <c r="H32" s="92">
        <v>127</v>
      </c>
      <c r="I32" s="33">
        <v>0.10972222222222222</v>
      </c>
      <c r="J32" s="33">
        <f t="shared" si="0"/>
        <v>7.4999999999999997E-2</v>
      </c>
      <c r="K32" s="28"/>
      <c r="L32" s="34"/>
      <c r="M32" s="35">
        <f>T32-J32</f>
        <v>8.3333333333333454E-3</v>
      </c>
      <c r="N32" s="66"/>
      <c r="O32" s="3" t="s">
        <v>14</v>
      </c>
      <c r="P32" s="3" t="s">
        <v>64</v>
      </c>
      <c r="Q32" s="4">
        <v>0.37896990740740738</v>
      </c>
      <c r="R32" s="3">
        <v>192</v>
      </c>
      <c r="S32" s="14">
        <v>0.12986111111111112</v>
      </c>
      <c r="T32" s="14">
        <f t="shared" si="1"/>
        <v>8.3333333333333343E-2</v>
      </c>
      <c r="V32" s="3" t="s">
        <v>14</v>
      </c>
      <c r="W32" s="3" t="s">
        <v>104</v>
      </c>
      <c r="X32" s="4">
        <v>0.35091435185185182</v>
      </c>
      <c r="Y32" s="3">
        <v>151</v>
      </c>
      <c r="Z32" s="14">
        <v>0.10069444444444443</v>
      </c>
      <c r="AA32" s="14">
        <f t="shared" si="2"/>
        <v>7.7777777777777765E-2</v>
      </c>
    </row>
    <row r="33" spans="1:27" x14ac:dyDescent="0.35">
      <c r="A33" s="64" t="s">
        <v>140</v>
      </c>
      <c r="B33" s="23">
        <v>15</v>
      </c>
      <c r="C33" s="24">
        <v>65</v>
      </c>
      <c r="D33" s="24" t="s">
        <v>148</v>
      </c>
      <c r="E33" s="25" t="s">
        <v>16</v>
      </c>
      <c r="F33" s="25" t="s">
        <v>17</v>
      </c>
      <c r="G33" s="36">
        <v>0.41047453703703707</v>
      </c>
      <c r="H33" s="93">
        <v>118</v>
      </c>
      <c r="I33" s="27">
        <v>0.16041666666666668</v>
      </c>
      <c r="J33" s="33">
        <f t="shared" si="0"/>
        <v>5.0694444444444459E-2</v>
      </c>
      <c r="K33" s="28"/>
      <c r="L33" s="34"/>
      <c r="M33" s="42">
        <f>J33-T33</f>
        <v>2.847222222222226E-2</v>
      </c>
      <c r="N33" s="66"/>
      <c r="O33" s="1" t="s">
        <v>16</v>
      </c>
      <c r="P33" s="1" t="s">
        <v>65</v>
      </c>
      <c r="Q33" s="5">
        <v>0.40125000000000005</v>
      </c>
      <c r="R33" s="1">
        <v>183</v>
      </c>
      <c r="S33" s="13">
        <v>0.15208333333333332</v>
      </c>
      <c r="T33" s="14">
        <f t="shared" si="1"/>
        <v>2.2222222222222199E-2</v>
      </c>
      <c r="V33" s="1" t="s">
        <v>16</v>
      </c>
      <c r="W33" s="1" t="s">
        <v>17</v>
      </c>
      <c r="X33" s="5">
        <v>0.41048611111111111</v>
      </c>
      <c r="Y33" s="1">
        <v>156</v>
      </c>
      <c r="Z33" s="13">
        <v>0.16041666666666668</v>
      </c>
      <c r="AA33" s="14">
        <f t="shared" si="2"/>
        <v>5.9722222222222246E-2</v>
      </c>
    </row>
    <row r="34" spans="1:27" x14ac:dyDescent="0.35">
      <c r="A34" s="64"/>
      <c r="B34" s="23"/>
      <c r="C34" s="24"/>
      <c r="D34" s="24" t="s">
        <v>148</v>
      </c>
      <c r="E34" s="31" t="s">
        <v>18</v>
      </c>
      <c r="F34" s="31" t="s">
        <v>19</v>
      </c>
      <c r="G34" s="32">
        <v>0.4486342592592592</v>
      </c>
      <c r="H34" s="92">
        <v>109</v>
      </c>
      <c r="I34" s="33">
        <v>0.1986111111111111</v>
      </c>
      <c r="J34" s="33">
        <f t="shared" si="0"/>
        <v>3.819444444444442E-2</v>
      </c>
      <c r="K34" s="28"/>
      <c r="L34" s="34"/>
      <c r="M34" s="30">
        <f>T34-J34</f>
        <v>0</v>
      </c>
      <c r="N34" s="66"/>
      <c r="O34" s="3" t="s">
        <v>66</v>
      </c>
      <c r="P34" s="3" t="s">
        <v>67</v>
      </c>
      <c r="Q34" s="4">
        <v>0.43935185185185183</v>
      </c>
      <c r="R34" s="3">
        <v>169</v>
      </c>
      <c r="S34" s="14">
        <v>0.19027777777777777</v>
      </c>
      <c r="T34" s="14">
        <f t="shared" si="1"/>
        <v>3.8194444444444448E-2</v>
      </c>
      <c r="V34" s="3" t="s">
        <v>66</v>
      </c>
      <c r="W34" s="3" t="s">
        <v>19</v>
      </c>
      <c r="X34" s="4">
        <v>0.44905092592592594</v>
      </c>
      <c r="Y34" s="3">
        <v>150</v>
      </c>
      <c r="Z34" s="14">
        <v>0.1986111111111111</v>
      </c>
      <c r="AA34" s="14">
        <f t="shared" si="2"/>
        <v>3.819444444444442E-2</v>
      </c>
    </row>
    <row r="35" spans="1:27" x14ac:dyDescent="0.35">
      <c r="A35" s="64" t="s">
        <v>144</v>
      </c>
      <c r="B35" s="23">
        <v>9</v>
      </c>
      <c r="C35" s="24">
        <v>74</v>
      </c>
      <c r="D35" s="24" t="s">
        <v>150</v>
      </c>
      <c r="E35" s="25" t="s">
        <v>68</v>
      </c>
      <c r="F35" s="25" t="s">
        <v>20</v>
      </c>
      <c r="G35" s="36">
        <v>0.47214120370370366</v>
      </c>
      <c r="H35" s="93">
        <v>109</v>
      </c>
      <c r="I35" s="27">
        <v>0.22222222222222221</v>
      </c>
      <c r="J35" s="33">
        <f t="shared" si="0"/>
        <v>2.361111111111111E-2</v>
      </c>
      <c r="K35" s="28"/>
      <c r="L35" s="34"/>
      <c r="M35" s="35">
        <f>T35-J35</f>
        <v>6.9444444444446973E-4</v>
      </c>
      <c r="N35" s="66"/>
      <c r="O35" s="1" t="s">
        <v>68</v>
      </c>
      <c r="P35" s="1" t="s">
        <v>69</v>
      </c>
      <c r="Q35" s="5">
        <v>0.46357638888888886</v>
      </c>
      <c r="R35" s="1">
        <v>165</v>
      </c>
      <c r="S35" s="13">
        <v>0.21458333333333335</v>
      </c>
      <c r="T35" s="14">
        <f t="shared" si="1"/>
        <v>2.430555555555558E-2</v>
      </c>
      <c r="V35" s="1" t="s">
        <v>68</v>
      </c>
      <c r="W35" s="1" t="s">
        <v>105</v>
      </c>
      <c r="X35" s="5">
        <v>0.47062500000000002</v>
      </c>
      <c r="Y35" s="1">
        <v>145</v>
      </c>
      <c r="Z35" s="13">
        <v>0.22013888888888888</v>
      </c>
      <c r="AA35" s="14">
        <f t="shared" si="2"/>
        <v>2.1527777777777785E-2</v>
      </c>
    </row>
    <row r="36" spans="1:27" ht="116" x14ac:dyDescent="0.35">
      <c r="A36" s="67" t="s">
        <v>145</v>
      </c>
      <c r="B36" s="37">
        <v>4</v>
      </c>
      <c r="C36" s="38">
        <v>78</v>
      </c>
      <c r="D36" s="24" t="s">
        <v>150</v>
      </c>
      <c r="E36" s="39" t="s">
        <v>106</v>
      </c>
      <c r="F36" s="31" t="s">
        <v>21</v>
      </c>
      <c r="G36" s="32">
        <v>0.49710648148148145</v>
      </c>
      <c r="H36" s="92">
        <v>106</v>
      </c>
      <c r="I36" s="33">
        <v>0.24722222222222223</v>
      </c>
      <c r="J36" s="33">
        <f t="shared" si="0"/>
        <v>2.5000000000000022E-2</v>
      </c>
      <c r="K36" s="43">
        <f>SUM(J29:J36)</f>
        <v>0.34444444444444455</v>
      </c>
      <c r="L36" s="29" t="s">
        <v>169</v>
      </c>
      <c r="M36" s="35">
        <f>T36-J36</f>
        <v>6.9444444444441422E-4</v>
      </c>
      <c r="N36" s="66"/>
      <c r="O36" s="11" t="s">
        <v>70</v>
      </c>
      <c r="P36" s="3" t="s">
        <v>71</v>
      </c>
      <c r="Q36" s="4">
        <v>0.48986111111111108</v>
      </c>
      <c r="R36" s="3">
        <v>165</v>
      </c>
      <c r="S36" s="14">
        <v>0.24027777777777778</v>
      </c>
      <c r="T36" s="14">
        <f t="shared" si="1"/>
        <v>2.5694444444444436E-2</v>
      </c>
      <c r="V36" s="11" t="s">
        <v>106</v>
      </c>
      <c r="W36" s="3" t="s">
        <v>107</v>
      </c>
      <c r="X36" s="4">
        <v>0.49435185185185188</v>
      </c>
      <c r="Y36" s="3">
        <v>143</v>
      </c>
      <c r="Z36" s="14">
        <v>0.24374999999999999</v>
      </c>
      <c r="AA36" s="14">
        <f t="shared" si="2"/>
        <v>2.361111111111111E-2</v>
      </c>
    </row>
    <row r="37" spans="1:27" ht="43.5" x14ac:dyDescent="0.35">
      <c r="A37" s="100" t="s">
        <v>153</v>
      </c>
      <c r="B37" s="101"/>
      <c r="C37" s="101"/>
      <c r="D37" s="101"/>
      <c r="E37" s="39" t="s">
        <v>108</v>
      </c>
      <c r="F37" s="25" t="s">
        <v>22</v>
      </c>
      <c r="G37" s="36">
        <v>0.50814814814814813</v>
      </c>
      <c r="H37" s="93">
        <v>96</v>
      </c>
      <c r="I37" s="27">
        <v>0.25833333333333336</v>
      </c>
      <c r="J37" s="33">
        <f t="shared" si="0"/>
        <v>1.1111111111111127E-2</v>
      </c>
      <c r="K37" s="28"/>
      <c r="L37" s="29" t="s">
        <v>167</v>
      </c>
      <c r="M37" s="35">
        <f>T37-J37</f>
        <v>4.1666666666666796E-3</v>
      </c>
      <c r="N37" s="66"/>
      <c r="O37" s="11" t="s">
        <v>72</v>
      </c>
      <c r="P37" s="1" t="s">
        <v>73</v>
      </c>
      <c r="Q37" s="5">
        <v>0.50513888888888892</v>
      </c>
      <c r="R37" s="1">
        <v>131</v>
      </c>
      <c r="S37" s="13">
        <v>0.25555555555555559</v>
      </c>
      <c r="T37" s="14">
        <f t="shared" si="1"/>
        <v>1.5277777777777807E-2</v>
      </c>
      <c r="V37" s="11" t="s">
        <v>108</v>
      </c>
      <c r="W37" s="1" t="s">
        <v>109</v>
      </c>
      <c r="X37" s="5">
        <v>0.50304398148148144</v>
      </c>
      <c r="Y37" s="1">
        <v>124</v>
      </c>
      <c r="Z37" s="13">
        <v>0.25277777777777777</v>
      </c>
      <c r="AA37" s="14">
        <f t="shared" si="2"/>
        <v>9.0277777777777735E-3</v>
      </c>
    </row>
    <row r="38" spans="1:27" x14ac:dyDescent="0.35">
      <c r="A38" s="64" t="s">
        <v>146</v>
      </c>
      <c r="B38" s="23">
        <v>5</v>
      </c>
      <c r="C38" s="24">
        <v>83</v>
      </c>
      <c r="D38" s="24" t="s">
        <v>148</v>
      </c>
      <c r="E38" s="25" t="s">
        <v>23</v>
      </c>
      <c r="F38" s="25" t="s">
        <v>24</v>
      </c>
      <c r="G38" s="36">
        <v>0.55684027777777778</v>
      </c>
      <c r="H38" s="93">
        <v>92</v>
      </c>
      <c r="I38" s="27">
        <v>0.30694444444444441</v>
      </c>
      <c r="J38" s="33">
        <f t="shared" si="0"/>
        <v>4.8611111111111049E-2</v>
      </c>
      <c r="K38" s="28"/>
      <c r="L38" s="34"/>
      <c r="M38" s="99">
        <f>J38-T38</f>
        <v>1.388888888888884E-3</v>
      </c>
      <c r="N38" s="66"/>
      <c r="O38" s="3" t="s">
        <v>23</v>
      </c>
      <c r="P38" s="3" t="s">
        <v>74</v>
      </c>
      <c r="Q38" s="4">
        <v>0.55216435185185186</v>
      </c>
      <c r="R38" s="3">
        <v>135</v>
      </c>
      <c r="S38" s="14">
        <v>0.30277777777777776</v>
      </c>
      <c r="T38" s="14">
        <f t="shared" si="1"/>
        <v>4.7222222222222165E-2</v>
      </c>
      <c r="V38" s="3" t="s">
        <v>23</v>
      </c>
      <c r="W38" s="3" t="s">
        <v>110</v>
      </c>
      <c r="X38" s="4">
        <v>0.56107638888888889</v>
      </c>
      <c r="Y38" s="3">
        <v>134</v>
      </c>
      <c r="Z38" s="14">
        <v>0.31041666666666667</v>
      </c>
      <c r="AA38" s="14">
        <f t="shared" si="2"/>
        <v>5.7638888888888906E-2</v>
      </c>
    </row>
    <row r="39" spans="1:27" x14ac:dyDescent="0.35">
      <c r="A39" s="64"/>
      <c r="B39" s="23"/>
      <c r="C39" s="24"/>
      <c r="D39" s="24" t="s">
        <v>149</v>
      </c>
      <c r="E39" s="31" t="s">
        <v>25</v>
      </c>
      <c r="F39" s="31" t="s">
        <v>26</v>
      </c>
      <c r="G39" s="32">
        <v>0.59927083333333331</v>
      </c>
      <c r="H39" s="92">
        <v>87</v>
      </c>
      <c r="I39" s="33">
        <v>0.34930555555555554</v>
      </c>
      <c r="J39" s="33">
        <f t="shared" si="0"/>
        <v>4.2361111111111127E-2</v>
      </c>
      <c r="K39" s="28"/>
      <c r="L39" s="34"/>
      <c r="M39" s="35">
        <f>T39-J39</f>
        <v>6.2500000000000333E-3</v>
      </c>
      <c r="N39" s="66"/>
      <c r="O39" s="1" t="s">
        <v>25</v>
      </c>
      <c r="P39" s="1" t="s">
        <v>75</v>
      </c>
      <c r="Q39" s="5">
        <v>0.60055555555555562</v>
      </c>
      <c r="R39" s="1">
        <v>137</v>
      </c>
      <c r="S39" s="13">
        <v>0.35138888888888892</v>
      </c>
      <c r="T39" s="14">
        <f t="shared" si="1"/>
        <v>4.861111111111116E-2</v>
      </c>
      <c r="V39" s="1" t="s">
        <v>25</v>
      </c>
      <c r="W39" s="1" t="s">
        <v>111</v>
      </c>
      <c r="X39" s="5">
        <v>0.60755787037037035</v>
      </c>
      <c r="Y39" s="1">
        <v>135</v>
      </c>
      <c r="Z39" s="13">
        <v>0.35694444444444445</v>
      </c>
      <c r="AA39" s="14">
        <f>Z39-Z38</f>
        <v>4.6527777777777779E-2</v>
      </c>
    </row>
    <row r="40" spans="1:27" x14ac:dyDescent="0.35">
      <c r="A40" s="64" t="s">
        <v>151</v>
      </c>
      <c r="B40" s="23">
        <v>12</v>
      </c>
      <c r="C40" s="24">
        <v>95</v>
      </c>
      <c r="D40" s="24" t="s">
        <v>149</v>
      </c>
      <c r="E40" s="25" t="s">
        <v>27</v>
      </c>
      <c r="F40" s="25" t="s">
        <v>28</v>
      </c>
      <c r="G40" s="36">
        <v>0.63196759259259261</v>
      </c>
      <c r="H40" s="93">
        <v>84</v>
      </c>
      <c r="I40" s="27">
        <v>0.38194444444444442</v>
      </c>
      <c r="J40" s="33">
        <f t="shared" si="0"/>
        <v>3.2638888888888884E-2</v>
      </c>
      <c r="K40" s="28"/>
      <c r="L40" s="34"/>
      <c r="M40" s="99">
        <f>J40-T40</f>
        <v>6.9444444444449749E-4</v>
      </c>
      <c r="N40" s="66"/>
      <c r="O40" s="3" t="s">
        <v>76</v>
      </c>
      <c r="P40" s="3" t="s">
        <v>77</v>
      </c>
      <c r="Q40" s="4">
        <v>0.63271990740740736</v>
      </c>
      <c r="R40" s="3">
        <v>134</v>
      </c>
      <c r="S40" s="14">
        <v>0.3833333333333333</v>
      </c>
      <c r="T40" s="14">
        <f t="shared" si="1"/>
        <v>3.1944444444444386E-2</v>
      </c>
      <c r="V40" s="3" t="s">
        <v>76</v>
      </c>
      <c r="W40" s="3" t="s">
        <v>112</v>
      </c>
      <c r="X40" s="4">
        <v>0.63906249999999998</v>
      </c>
      <c r="Y40" s="3">
        <v>132</v>
      </c>
      <c r="Z40" s="14">
        <v>0.3888888888888889</v>
      </c>
      <c r="AA40" s="14">
        <f t="shared" si="2"/>
        <v>3.1944444444444442E-2</v>
      </c>
    </row>
    <row r="41" spans="1:27" x14ac:dyDescent="0.35">
      <c r="A41" s="64"/>
      <c r="B41" s="23"/>
      <c r="C41" s="24"/>
      <c r="D41" s="24" t="s">
        <v>148</v>
      </c>
      <c r="E41" s="31" t="s">
        <v>29</v>
      </c>
      <c r="F41" s="31" t="s">
        <v>30</v>
      </c>
      <c r="G41" s="32">
        <v>0.68130787037037033</v>
      </c>
      <c r="H41" s="92">
        <v>79</v>
      </c>
      <c r="I41" s="33">
        <v>0.43124999999999997</v>
      </c>
      <c r="J41" s="33">
        <f t="shared" si="0"/>
        <v>4.9305555555555547E-2</v>
      </c>
      <c r="K41" s="28"/>
      <c r="L41" s="34"/>
      <c r="M41" s="35">
        <f>T41-J41</f>
        <v>1.388888888888884E-3</v>
      </c>
      <c r="N41" s="66"/>
      <c r="O41" s="1" t="s">
        <v>29</v>
      </c>
      <c r="P41" s="1" t="s">
        <v>78</v>
      </c>
      <c r="Q41" s="5">
        <v>0.68306712962962957</v>
      </c>
      <c r="R41" s="1">
        <v>120</v>
      </c>
      <c r="S41" s="13">
        <v>0.43402777777777773</v>
      </c>
      <c r="T41" s="14">
        <f t="shared" si="1"/>
        <v>5.0694444444444431E-2</v>
      </c>
      <c r="V41" s="1" t="s">
        <v>29</v>
      </c>
      <c r="W41" s="1" t="s">
        <v>113</v>
      </c>
      <c r="X41" s="5">
        <v>0.69056712962962974</v>
      </c>
      <c r="Y41" s="1">
        <v>125</v>
      </c>
      <c r="Z41" s="13">
        <v>0.44027777777777777</v>
      </c>
      <c r="AA41" s="14">
        <f t="shared" si="2"/>
        <v>5.1388888888888873E-2</v>
      </c>
    </row>
    <row r="42" spans="1:27" x14ac:dyDescent="0.35">
      <c r="A42" s="64" t="s">
        <v>152</v>
      </c>
      <c r="B42" s="23">
        <v>14</v>
      </c>
      <c r="C42" s="24">
        <v>109</v>
      </c>
      <c r="D42" s="24" t="s">
        <v>150</v>
      </c>
      <c r="E42" s="25" t="s">
        <v>31</v>
      </c>
      <c r="F42" s="25" t="s">
        <v>32</v>
      </c>
      <c r="G42" s="36">
        <v>0.73063657407407412</v>
      </c>
      <c r="H42" s="93">
        <v>77</v>
      </c>
      <c r="I42" s="27">
        <v>0.48125000000000001</v>
      </c>
      <c r="J42" s="33">
        <f t="shared" si="0"/>
        <v>5.0000000000000044E-2</v>
      </c>
      <c r="K42" s="28"/>
      <c r="L42" s="34"/>
      <c r="M42" s="35">
        <f>T42-J42</f>
        <v>6.9444444444444198E-4</v>
      </c>
      <c r="N42" s="66"/>
      <c r="O42" s="1" t="s">
        <v>31</v>
      </c>
      <c r="P42" s="1" t="s">
        <v>79</v>
      </c>
      <c r="Q42" s="5">
        <v>0.73379629629629628</v>
      </c>
      <c r="R42" s="1">
        <v>115</v>
      </c>
      <c r="S42" s="13">
        <v>0.48472222222222222</v>
      </c>
      <c r="T42" s="14">
        <f t="shared" si="1"/>
        <v>5.0694444444444486E-2</v>
      </c>
      <c r="V42" s="3" t="s">
        <v>31</v>
      </c>
      <c r="W42" s="3" t="s">
        <v>114</v>
      </c>
      <c r="X42" s="4">
        <v>0.73554398148148137</v>
      </c>
      <c r="Y42" s="3">
        <v>113</v>
      </c>
      <c r="Z42" s="14">
        <v>0.48541666666666666</v>
      </c>
      <c r="AA42" s="14">
        <f t="shared" si="2"/>
        <v>4.5138888888888895E-2</v>
      </c>
    </row>
    <row r="43" spans="1:27" ht="101.5" x14ac:dyDescent="0.35">
      <c r="A43" s="67" t="s">
        <v>154</v>
      </c>
      <c r="B43" s="37">
        <v>14</v>
      </c>
      <c r="C43" s="38">
        <v>123</v>
      </c>
      <c r="D43" s="24" t="s">
        <v>164</v>
      </c>
      <c r="E43" s="39" t="s">
        <v>33</v>
      </c>
      <c r="F43" s="31" t="s">
        <v>34</v>
      </c>
      <c r="G43" s="32">
        <v>0.81981481481481477</v>
      </c>
      <c r="H43" s="92">
        <v>66</v>
      </c>
      <c r="I43" s="33">
        <v>0.57013888888888886</v>
      </c>
      <c r="J43" s="33">
        <f t="shared" si="0"/>
        <v>8.8888888888888851E-2</v>
      </c>
      <c r="K43" s="43">
        <f>SUM(J37:J43)</f>
        <v>0.32291666666666663</v>
      </c>
      <c r="L43" s="29" t="s">
        <v>170</v>
      </c>
      <c r="M43" s="35">
        <f>T43-J43</f>
        <v>1.1102230246251565E-16</v>
      </c>
      <c r="N43" s="66"/>
      <c r="O43" s="11" t="s">
        <v>33</v>
      </c>
      <c r="P43" s="3" t="s">
        <v>80</v>
      </c>
      <c r="Q43" s="4">
        <v>0.82309027777777777</v>
      </c>
      <c r="R43" s="3">
        <v>103</v>
      </c>
      <c r="S43" s="14">
        <v>0.57361111111111118</v>
      </c>
      <c r="T43" s="14">
        <f t="shared" si="1"/>
        <v>8.8888888888888962E-2</v>
      </c>
      <c r="V43" s="11" t="s">
        <v>33</v>
      </c>
      <c r="W43" s="1" t="s">
        <v>115</v>
      </c>
      <c r="X43" s="5">
        <v>0.83466435185185184</v>
      </c>
      <c r="Y43" s="1">
        <v>117</v>
      </c>
      <c r="Z43" s="13">
        <v>0.58402777777777781</v>
      </c>
      <c r="AA43" s="14">
        <f t="shared" si="2"/>
        <v>9.8611111111111149E-2</v>
      </c>
    </row>
    <row r="44" spans="1:27" x14ac:dyDescent="0.35">
      <c r="A44" s="64"/>
      <c r="B44" s="23"/>
      <c r="C44" s="24"/>
      <c r="D44" s="24" t="s">
        <v>148</v>
      </c>
      <c r="E44" s="25" t="s">
        <v>35</v>
      </c>
      <c r="F44" s="25" t="s">
        <v>36</v>
      </c>
      <c r="G44" s="36">
        <v>0.92449074074074078</v>
      </c>
      <c r="H44" s="93">
        <v>57</v>
      </c>
      <c r="I44" s="27">
        <v>0.67499999999999993</v>
      </c>
      <c r="J44" s="33">
        <f t="shared" si="0"/>
        <v>0.10486111111111107</v>
      </c>
      <c r="K44" s="28"/>
      <c r="L44" s="34"/>
      <c r="M44" s="42">
        <f>J44-T44</f>
        <v>8.3333333333334147E-3</v>
      </c>
      <c r="N44" s="66"/>
      <c r="O44" s="1" t="s">
        <v>81</v>
      </c>
      <c r="P44" s="1" t="s">
        <v>82</v>
      </c>
      <c r="Q44" s="5">
        <v>0.91940972222222228</v>
      </c>
      <c r="R44" s="1">
        <v>93</v>
      </c>
      <c r="S44" s="13">
        <v>0.67013888888888884</v>
      </c>
      <c r="T44" s="14">
        <f t="shared" si="1"/>
        <v>9.6527777777777657E-2</v>
      </c>
      <c r="V44" s="3" t="s">
        <v>81</v>
      </c>
      <c r="W44" s="3" t="s">
        <v>116</v>
      </c>
      <c r="X44" s="4">
        <v>0.94532407407407415</v>
      </c>
      <c r="Y44" s="3">
        <v>112</v>
      </c>
      <c r="Z44" s="14">
        <v>0.69513888888888886</v>
      </c>
      <c r="AA44" s="14">
        <f t="shared" si="2"/>
        <v>0.11111111111111105</v>
      </c>
    </row>
    <row r="45" spans="1:27" x14ac:dyDescent="0.35">
      <c r="A45" s="67" t="s">
        <v>155</v>
      </c>
      <c r="B45" s="37">
        <v>17</v>
      </c>
      <c r="C45" s="38">
        <v>140</v>
      </c>
      <c r="D45" s="24" t="s">
        <v>150</v>
      </c>
      <c r="E45" s="39" t="s">
        <v>37</v>
      </c>
      <c r="F45" s="31" t="s">
        <v>38</v>
      </c>
      <c r="G45" s="32">
        <v>0.95890046296296294</v>
      </c>
      <c r="H45" s="92">
        <v>61</v>
      </c>
      <c r="I45" s="33">
        <v>0.7090277777777777</v>
      </c>
      <c r="J45" s="33">
        <f t="shared" si="0"/>
        <v>3.4027777777777768E-2</v>
      </c>
      <c r="K45" s="43">
        <f>SUM(J44:J45)</f>
        <v>0.13888888888888884</v>
      </c>
      <c r="L45" s="34"/>
      <c r="M45" s="42">
        <f>J45-T45</f>
        <v>6.9444444444443088E-3</v>
      </c>
      <c r="N45" s="66"/>
      <c r="O45" s="11" t="s">
        <v>37</v>
      </c>
      <c r="P45" s="3" t="s">
        <v>83</v>
      </c>
      <c r="Q45" s="4">
        <v>0.94626157407407396</v>
      </c>
      <c r="R45" s="3">
        <v>87</v>
      </c>
      <c r="S45" s="14">
        <v>0.6972222222222223</v>
      </c>
      <c r="T45" s="14">
        <f t="shared" si="1"/>
        <v>2.7083333333333459E-2</v>
      </c>
      <c r="V45" s="11" t="s">
        <v>37</v>
      </c>
      <c r="W45" s="1" t="s">
        <v>117</v>
      </c>
      <c r="X45" s="5">
        <v>0.97745370370370377</v>
      </c>
      <c r="Y45" s="1">
        <v>109</v>
      </c>
      <c r="Z45" s="13">
        <v>0.7270833333333333</v>
      </c>
      <c r="AA45" s="14">
        <f t="shared" si="2"/>
        <v>3.1944444444444442E-2</v>
      </c>
    </row>
    <row r="46" spans="1:27" x14ac:dyDescent="0.35">
      <c r="A46" s="64"/>
      <c r="B46" s="23"/>
      <c r="C46" s="24"/>
      <c r="D46" s="24" t="s">
        <v>148</v>
      </c>
      <c r="E46" s="25" t="s">
        <v>39</v>
      </c>
      <c r="F46" s="25" t="s">
        <v>40</v>
      </c>
      <c r="G46" s="44">
        <v>1.0413888888888889</v>
      </c>
      <c r="H46" s="93">
        <v>73</v>
      </c>
      <c r="I46" s="27">
        <v>0.79166666666666663</v>
      </c>
      <c r="J46" s="33">
        <f t="shared" si="0"/>
        <v>8.2638888888888928E-2</v>
      </c>
      <c r="K46" s="28"/>
      <c r="L46" s="34"/>
      <c r="M46" s="42">
        <f>J46-T46</f>
        <v>3.8194444444444531E-2</v>
      </c>
      <c r="N46" s="66"/>
      <c r="O46" s="1" t="s">
        <v>84</v>
      </c>
      <c r="P46" s="1" t="s">
        <v>85</v>
      </c>
      <c r="Q46" s="5">
        <v>0.99107638888888883</v>
      </c>
      <c r="R46" s="1">
        <v>79</v>
      </c>
      <c r="S46" s="13">
        <v>0.7416666666666667</v>
      </c>
      <c r="T46" s="14">
        <f t="shared" si="1"/>
        <v>4.4444444444444398E-2</v>
      </c>
      <c r="V46" s="3" t="s">
        <v>84</v>
      </c>
      <c r="W46" s="3" t="s">
        <v>118</v>
      </c>
      <c r="X46" s="7">
        <v>1.0273958333333333</v>
      </c>
      <c r="Y46" s="3">
        <v>109</v>
      </c>
      <c r="Z46" s="14">
        <v>0.77708333333333324</v>
      </c>
      <c r="AA46" s="14">
        <f t="shared" si="2"/>
        <v>4.9999999999999933E-2</v>
      </c>
    </row>
    <row r="47" spans="1:27" x14ac:dyDescent="0.35">
      <c r="A47" s="67" t="s">
        <v>156</v>
      </c>
      <c r="B47" s="37">
        <v>10</v>
      </c>
      <c r="C47" s="38">
        <v>150</v>
      </c>
      <c r="D47" s="24" t="s">
        <v>150</v>
      </c>
      <c r="E47" s="39" t="s">
        <v>41</v>
      </c>
      <c r="F47" s="31" t="s">
        <v>42</v>
      </c>
      <c r="G47" s="45">
        <v>1.0789467592592592</v>
      </c>
      <c r="H47" s="92">
        <v>77</v>
      </c>
      <c r="I47" s="33">
        <v>0.82916666666666661</v>
      </c>
      <c r="J47" s="33">
        <f t="shared" si="0"/>
        <v>3.7499999999999978E-2</v>
      </c>
      <c r="K47" s="43">
        <f>SUM(J46:J47)</f>
        <v>0.12013888888888891</v>
      </c>
      <c r="L47" s="34"/>
      <c r="M47" s="35">
        <f>T47-J47</f>
        <v>4.8611111111110938E-3</v>
      </c>
      <c r="N47" s="66"/>
      <c r="O47" s="11" t="s">
        <v>41</v>
      </c>
      <c r="P47" s="3" t="s">
        <v>86</v>
      </c>
      <c r="Q47" s="7">
        <v>1.0331018518518518</v>
      </c>
      <c r="R47" s="3">
        <v>77</v>
      </c>
      <c r="S47" s="14">
        <v>0.78402777777777777</v>
      </c>
      <c r="T47" s="14">
        <f t="shared" si="1"/>
        <v>4.2361111111111072E-2</v>
      </c>
      <c r="V47" s="11" t="s">
        <v>41</v>
      </c>
      <c r="W47" s="1" t="s">
        <v>119</v>
      </c>
      <c r="X47" s="6">
        <v>1.0757175925925926</v>
      </c>
      <c r="Y47" s="1">
        <v>107</v>
      </c>
      <c r="Z47" s="13">
        <v>0.8256944444444444</v>
      </c>
      <c r="AA47" s="14">
        <f t="shared" si="2"/>
        <v>4.861111111111116E-2</v>
      </c>
    </row>
    <row r="48" spans="1:27" x14ac:dyDescent="0.35">
      <c r="A48" s="64"/>
      <c r="B48" s="23"/>
      <c r="C48" s="24"/>
      <c r="D48" s="24" t="s">
        <v>148</v>
      </c>
      <c r="E48" s="25" t="s">
        <v>43</v>
      </c>
      <c r="F48" s="25" t="s">
        <v>44</v>
      </c>
      <c r="G48" s="44">
        <v>1.1645370370370369</v>
      </c>
      <c r="H48" s="93">
        <v>75</v>
      </c>
      <c r="I48" s="27">
        <v>0.9145833333333333</v>
      </c>
      <c r="J48" s="33">
        <f t="shared" si="0"/>
        <v>8.5416666666666696E-2</v>
      </c>
      <c r="K48" s="28"/>
      <c r="L48" s="34"/>
      <c r="M48" s="42">
        <f>J48-T48</f>
        <v>5.6944444444444464E-2</v>
      </c>
      <c r="N48" s="66"/>
      <c r="O48" s="1" t="s">
        <v>87</v>
      </c>
      <c r="P48" s="1" t="s">
        <v>88</v>
      </c>
      <c r="Q48" s="6">
        <v>1.0621064814814816</v>
      </c>
      <c r="R48" s="1">
        <v>74</v>
      </c>
      <c r="S48" s="13">
        <v>0.8125</v>
      </c>
      <c r="T48" s="14">
        <f t="shared" si="1"/>
        <v>2.8472222222222232E-2</v>
      </c>
      <c r="V48" s="3" t="s">
        <v>120</v>
      </c>
      <c r="W48" s="3" t="s">
        <v>121</v>
      </c>
      <c r="X48" s="7">
        <v>1.1677893518518518</v>
      </c>
      <c r="Y48" s="3">
        <v>108</v>
      </c>
      <c r="Z48" s="14">
        <v>0.91736111111111107</v>
      </c>
      <c r="AA48" s="14">
        <f t="shared" si="2"/>
        <v>9.1666666666666674E-2</v>
      </c>
    </row>
    <row r="49" spans="1:27" x14ac:dyDescent="0.35">
      <c r="A49" s="64" t="s">
        <v>157</v>
      </c>
      <c r="B49" s="23">
        <v>11</v>
      </c>
      <c r="C49" s="24">
        <v>161</v>
      </c>
      <c r="D49" s="24" t="s">
        <v>164</v>
      </c>
      <c r="E49" s="31" t="s">
        <v>45</v>
      </c>
      <c r="F49" s="31" t="s">
        <v>46</v>
      </c>
      <c r="G49" s="45">
        <v>1.1971643518518518</v>
      </c>
      <c r="H49" s="92">
        <v>73</v>
      </c>
      <c r="I49" s="33">
        <v>0.9472222222222223</v>
      </c>
      <c r="J49" s="33">
        <f t="shared" si="0"/>
        <v>3.2638888888888995E-2</v>
      </c>
      <c r="K49" s="28"/>
      <c r="L49" s="34"/>
      <c r="M49" s="35">
        <f>T49-J49</f>
        <v>3.1944444444444331E-2</v>
      </c>
      <c r="N49" s="66"/>
      <c r="O49" s="3" t="s">
        <v>89</v>
      </c>
      <c r="P49" s="3" t="s">
        <v>90</v>
      </c>
      <c r="Q49" s="7">
        <v>1.1261458333333334</v>
      </c>
      <c r="R49" s="3">
        <v>73</v>
      </c>
      <c r="S49" s="14">
        <v>0.87708333333333333</v>
      </c>
      <c r="T49" s="14">
        <f t="shared" si="1"/>
        <v>6.4583333333333326E-2</v>
      </c>
      <c r="V49" s="1" t="s">
        <v>89</v>
      </c>
      <c r="W49" s="1" t="s">
        <v>122</v>
      </c>
      <c r="X49" s="6">
        <v>1.1988425925925925</v>
      </c>
      <c r="Y49" s="1">
        <v>109</v>
      </c>
      <c r="Z49" s="13">
        <v>0.94861111111111107</v>
      </c>
      <c r="AA49" s="14">
        <f t="shared" si="2"/>
        <v>3.125E-2</v>
      </c>
    </row>
    <row r="50" spans="1:27" x14ac:dyDescent="0.35">
      <c r="A50" s="67" t="s">
        <v>158</v>
      </c>
      <c r="B50" s="23">
        <v>8</v>
      </c>
      <c r="C50" s="24">
        <v>171</v>
      </c>
      <c r="D50" s="24" t="s">
        <v>150</v>
      </c>
      <c r="E50" s="25" t="s">
        <v>0</v>
      </c>
      <c r="F50" s="25" t="s">
        <v>47</v>
      </c>
      <c r="G50" s="44">
        <v>1.2526157407407408</v>
      </c>
      <c r="H50" s="93">
        <v>79</v>
      </c>
      <c r="I50" s="27">
        <v>2.7777777777777779E-3</v>
      </c>
      <c r="J50" s="33">
        <v>5.2777777777777778E-2</v>
      </c>
      <c r="K50" s="28"/>
      <c r="L50" s="34"/>
      <c r="M50" s="42">
        <f>J50-T50</f>
        <v>2.0833333333333336E-2</v>
      </c>
      <c r="N50" s="66"/>
      <c r="O50" s="1" t="s">
        <v>0</v>
      </c>
      <c r="P50" s="1" t="s">
        <v>91</v>
      </c>
      <c r="Q50" s="6">
        <v>1.1582060185185186</v>
      </c>
      <c r="R50" s="1">
        <v>69</v>
      </c>
      <c r="S50" s="13">
        <v>0.90902777777777777</v>
      </c>
      <c r="T50" s="14">
        <f t="shared" si="1"/>
        <v>3.1944444444444442E-2</v>
      </c>
      <c r="V50" s="3" t="s">
        <v>0</v>
      </c>
      <c r="W50" s="3" t="s">
        <v>123</v>
      </c>
      <c r="X50" s="7">
        <v>1.252511574074074</v>
      </c>
      <c r="Y50" s="3">
        <v>111</v>
      </c>
      <c r="Z50" s="14">
        <v>2.0833333333333333E-3</v>
      </c>
      <c r="AA50" s="14">
        <v>1.1805555555555555E-2</v>
      </c>
    </row>
    <row r="51" spans="1:27" ht="17.5" x14ac:dyDescent="0.35">
      <c r="A51" s="68"/>
      <c r="B51" s="69"/>
      <c r="C51" s="70"/>
      <c r="D51" s="70"/>
      <c r="E51" s="71"/>
      <c r="F51" s="71"/>
      <c r="G51" s="72"/>
      <c r="H51" s="94"/>
      <c r="I51" s="73"/>
      <c r="J51" s="74"/>
      <c r="K51" s="75"/>
      <c r="L51" s="76"/>
      <c r="M51" s="98" t="s">
        <v>166</v>
      </c>
      <c r="N51" s="97">
        <v>1.15625</v>
      </c>
      <c r="O51" s="1"/>
      <c r="P51" s="1"/>
      <c r="Q51" s="6"/>
      <c r="R51" s="1"/>
      <c r="S51" s="13"/>
      <c r="T51" s="14"/>
      <c r="V51" s="8" t="s">
        <v>124</v>
      </c>
      <c r="W51" s="9"/>
      <c r="X51" s="9"/>
      <c r="Y51" s="9"/>
      <c r="Z51" s="12"/>
    </row>
    <row r="52" spans="1:27" ht="17.5" x14ac:dyDescent="0.35">
      <c r="A52" s="68"/>
      <c r="B52" s="69"/>
      <c r="C52" s="70"/>
      <c r="D52" s="70"/>
      <c r="E52" s="77" t="s">
        <v>48</v>
      </c>
      <c r="F52" s="76"/>
      <c r="G52" s="76"/>
      <c r="H52" s="95"/>
      <c r="I52" s="78"/>
      <c r="J52" s="78"/>
      <c r="K52" s="75"/>
      <c r="L52" s="76"/>
      <c r="M52" s="78"/>
      <c r="N52" s="79"/>
      <c r="O52" s="8" t="s">
        <v>92</v>
      </c>
      <c r="P52" s="9"/>
      <c r="Q52" s="9"/>
      <c r="R52" s="9"/>
      <c r="S52" s="12"/>
      <c r="V52" s="10" t="s">
        <v>125</v>
      </c>
      <c r="W52" s="9"/>
      <c r="X52" s="9"/>
      <c r="Y52" s="9"/>
      <c r="Z52" s="12"/>
    </row>
    <row r="53" spans="1:27" x14ac:dyDescent="0.35">
      <c r="A53" s="68"/>
      <c r="B53" s="69"/>
      <c r="C53" s="70"/>
      <c r="D53" s="70"/>
      <c r="E53" s="80" t="s">
        <v>49</v>
      </c>
      <c r="F53" s="76"/>
      <c r="G53" s="76"/>
      <c r="H53" s="95"/>
      <c r="I53" s="78"/>
      <c r="J53" s="78"/>
      <c r="K53" s="75"/>
      <c r="L53" s="76"/>
      <c r="M53" s="78"/>
      <c r="N53" s="79"/>
      <c r="O53" s="10" t="s">
        <v>93</v>
      </c>
      <c r="P53" s="9"/>
      <c r="Q53" s="9"/>
      <c r="R53" s="9"/>
      <c r="S53" s="12"/>
      <c r="V53" s="3" t="s">
        <v>126</v>
      </c>
      <c r="W53" s="9"/>
      <c r="X53" s="9"/>
      <c r="Y53" s="9"/>
      <c r="Z53" s="12"/>
    </row>
    <row r="54" spans="1:27" x14ac:dyDescent="0.35">
      <c r="A54" s="68"/>
      <c r="B54" s="69"/>
      <c r="C54" s="70"/>
      <c r="D54" s="70"/>
      <c r="E54" s="81" t="s">
        <v>50</v>
      </c>
      <c r="F54" s="76"/>
      <c r="G54" s="76"/>
      <c r="H54" s="95"/>
      <c r="I54" s="78"/>
      <c r="J54" s="78"/>
      <c r="K54" s="75"/>
      <c r="L54" s="76"/>
      <c r="M54" s="78"/>
      <c r="N54" s="79"/>
      <c r="O54" s="3" t="s">
        <v>94</v>
      </c>
      <c r="P54" s="9"/>
      <c r="Q54" s="9"/>
      <c r="R54" s="9"/>
      <c r="S54" s="12"/>
      <c r="V54" s="3" t="s">
        <v>127</v>
      </c>
      <c r="W54" s="9"/>
      <c r="X54" s="9"/>
      <c r="Y54" s="9"/>
      <c r="Z54" s="12"/>
    </row>
    <row r="55" spans="1:27" ht="27.5" x14ac:dyDescent="0.35">
      <c r="A55" s="68"/>
      <c r="B55" s="69"/>
      <c r="C55" s="70"/>
      <c r="D55" s="70"/>
      <c r="E55" s="81" t="s">
        <v>51</v>
      </c>
      <c r="F55" s="76"/>
      <c r="G55" s="76"/>
      <c r="H55" s="95"/>
      <c r="I55" s="78"/>
      <c r="J55" s="78"/>
      <c r="K55" s="75"/>
      <c r="L55" s="76"/>
      <c r="M55" s="78"/>
      <c r="N55" s="79"/>
      <c r="O55" s="3" t="s">
        <v>95</v>
      </c>
      <c r="P55" s="9"/>
      <c r="Q55" s="9"/>
      <c r="R55" s="9"/>
      <c r="S55" s="12"/>
      <c r="V55" s="3" t="s">
        <v>128</v>
      </c>
      <c r="W55" s="9"/>
      <c r="X55" s="9"/>
      <c r="Y55" s="9"/>
      <c r="Z55" s="12"/>
    </row>
    <row r="56" spans="1:27" ht="27.5" x14ac:dyDescent="0.35">
      <c r="A56" s="68"/>
      <c r="B56" s="69"/>
      <c r="C56" s="70"/>
      <c r="D56" s="70"/>
      <c r="E56" s="81" t="s">
        <v>52</v>
      </c>
      <c r="F56" s="76"/>
      <c r="G56" s="76"/>
      <c r="H56" s="95"/>
      <c r="I56" s="78"/>
      <c r="J56" s="78"/>
      <c r="K56" s="75"/>
      <c r="L56" s="76"/>
      <c r="M56" s="78"/>
      <c r="N56" s="79"/>
      <c r="O56" s="3" t="s">
        <v>96</v>
      </c>
      <c r="P56" s="9"/>
      <c r="Q56" s="9"/>
      <c r="R56" s="9"/>
      <c r="S56" s="12"/>
      <c r="V56" s="3" t="s">
        <v>53</v>
      </c>
      <c r="W56" s="9"/>
      <c r="X56" s="9"/>
      <c r="Y56" s="9"/>
      <c r="Z56" s="12"/>
    </row>
    <row r="57" spans="1:27" ht="15" thickBot="1" x14ac:dyDescent="0.4">
      <c r="A57" s="82"/>
      <c r="B57" s="83"/>
      <c r="C57" s="84"/>
      <c r="D57" s="84"/>
      <c r="E57" s="85" t="s">
        <v>53</v>
      </c>
      <c r="F57" s="86"/>
      <c r="G57" s="86"/>
      <c r="H57" s="96"/>
      <c r="I57" s="87"/>
      <c r="J57" s="87"/>
      <c r="K57" s="88"/>
      <c r="L57" s="86"/>
      <c r="M57" s="87"/>
      <c r="N57" s="89"/>
      <c r="O57" s="3" t="s">
        <v>53</v>
      </c>
      <c r="P57" s="9"/>
      <c r="Q57" s="9"/>
      <c r="R57" s="9"/>
      <c r="S57" s="12"/>
    </row>
  </sheetData>
  <autoFilter ref="A24:Z50"/>
  <mergeCells count="1">
    <mergeCell ref="A37:D37"/>
  </mergeCells>
  <pageMargins left="0" right="0" top="0" bottom="0" header="0" footer="0"/>
  <pageSetup paperSize="8" pageOrder="overThenDown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UTMB Results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Jones</dc:creator>
  <cp:lastModifiedBy>Tomi Savolainen</cp:lastModifiedBy>
  <cp:lastPrinted>2021-09-24T08:29:39Z</cp:lastPrinted>
  <dcterms:created xsi:type="dcterms:W3CDTF">2021-08-24T11:37:29Z</dcterms:created>
  <dcterms:modified xsi:type="dcterms:W3CDTF">2021-09-24T08:30:35Z</dcterms:modified>
</cp:coreProperties>
</file>